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306374730EEA4ED1A2BC83D5DF6CB193" descr="节能灯泡"/>
        <xdr:cNvPicPr/>
      </xdr:nvPicPr>
      <xdr:blipFill>
        <a:blip r:embed="rId1"/>
        <a:stretch>
          <a:fillRect/>
        </a:stretch>
      </xdr:blipFill>
      <xdr:spPr>
        <a:xfrm>
          <a:off x="0" y="0"/>
          <a:ext cx="4448175" cy="6181725"/>
        </a:xfrm>
        <a:prstGeom prst="rect">
          <a:avLst/>
        </a:prstGeom>
      </xdr:spPr>
    </xdr:pic>
  </etc:cellImage>
  <etc:cellImage>
    <xdr:pic>
      <xdr:nvPicPr>
        <xdr:cNvPr id="5" name="ID_D454779EB2B64FA9BC7763C58C22CE55" descr="离心泵"/>
        <xdr:cNvPicPr/>
      </xdr:nvPicPr>
      <xdr:blipFill>
        <a:blip r:embed="rId2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</etc:cellImage>
  <etc:cellImage>
    <xdr:pic>
      <xdr:nvPicPr>
        <xdr:cNvPr id="6" name="ID_C99E3AE6E2C047C9B102AF80A8BBD5B6" descr="挂钩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8400" cy="7540625"/>
        </a:xfrm>
        <a:prstGeom prst="rect">
          <a:avLst/>
        </a:prstGeom>
      </xdr:spPr>
    </xdr:pic>
  </etc:cellImage>
  <etc:cellImage>
    <xdr:pic>
      <xdr:nvPicPr>
        <xdr:cNvPr id="7" name="ID_7D8C1DBCB3E94B2AB38B3F557787F626" descr="散热风扇"/>
        <xdr:cNvPicPr/>
      </xdr:nvPicPr>
      <xdr:blipFill>
        <a:blip r:embed="rId4"/>
        <a:stretch>
          <a:fillRect/>
        </a:stretch>
      </xdr:blipFill>
      <xdr:spPr>
        <a:xfrm>
          <a:off x="0" y="0"/>
          <a:ext cx="7540625" cy="10058400"/>
        </a:xfrm>
        <a:prstGeom prst="rect">
          <a:avLst/>
        </a:prstGeom>
      </xdr:spPr>
    </xdr:pic>
  </etc:cellImage>
  <etc:cellImage>
    <xdr:pic>
      <xdr:nvPicPr>
        <xdr:cNvPr id="3" name="ID_966C08750DF748849DD15563F00F3B82" descr="电流互感器"/>
        <xdr:cNvPicPr/>
      </xdr:nvPicPr>
      <xdr:blipFill>
        <a:blip r:embed="rId5"/>
        <a:stretch>
          <a:fillRect/>
        </a:stretch>
      </xdr:blipFill>
      <xdr:spPr>
        <a:xfrm>
          <a:off x="0" y="0"/>
          <a:ext cx="7541895" cy="10058400"/>
        </a:xfrm>
        <a:prstGeom prst="rect">
          <a:avLst/>
        </a:prstGeom>
      </xdr:spPr>
    </xdr:pic>
  </etc:cellImage>
  <etc:cellImage>
    <xdr:pic>
      <xdr:nvPicPr>
        <xdr:cNvPr id="4" name="ID_D50BCACBAFBF4AF28B4EA9C784015663" descr="塑封无刷直流电动机"/>
        <xdr:cNvPicPr/>
      </xdr:nvPicPr>
      <xdr:blipFill>
        <a:blip r:embed="rId6"/>
        <a:stretch>
          <a:fillRect/>
        </a:stretch>
      </xdr:blipFill>
      <xdr:spPr>
        <a:xfrm>
          <a:off x="0" y="0"/>
          <a:ext cx="7541895" cy="10058400"/>
        </a:xfrm>
        <a:prstGeom prst="rect">
          <a:avLst/>
        </a:prstGeom>
      </xdr:spPr>
    </xdr:pic>
  </etc:cellImage>
  <etc:cellImage>
    <xdr:pic>
      <xdr:nvPicPr>
        <xdr:cNvPr id="8" name="ID_B3B473F02C404C8C8F5A9D88421923DF" descr="树木支撑钢管支架"/>
        <xdr:cNvPicPr/>
      </xdr:nvPicPr>
      <xdr:blipFill>
        <a:blip r:embed="rId7"/>
        <a:stretch>
          <a:fillRect/>
        </a:stretch>
      </xdr:blipFill>
      <xdr:spPr>
        <a:xfrm>
          <a:off x="0" y="0"/>
          <a:ext cx="6724650" cy="6905625"/>
        </a:xfrm>
        <a:prstGeom prst="rect">
          <a:avLst/>
        </a:prstGeom>
      </xdr:spPr>
    </xdr:pic>
  </etc:cellImage>
  <etc:cellImage>
    <xdr:pic>
      <xdr:nvPicPr>
        <xdr:cNvPr id="9" name="ID_AD789A887ABF4B5680595FC61169675E" descr="EVA软垫（38度）"/>
        <xdr:cNvPicPr/>
      </xdr:nvPicPr>
      <xdr:blipFill>
        <a:blip r:embed="rId8"/>
        <a:stretch>
          <a:fillRect/>
        </a:stretch>
      </xdr:blipFill>
      <xdr:spPr>
        <a:xfrm>
          <a:off x="0" y="0"/>
          <a:ext cx="5976620" cy="10058400"/>
        </a:xfrm>
        <a:prstGeom prst="rect">
          <a:avLst/>
        </a:prstGeom>
      </xdr:spPr>
    </xdr:pic>
  </etc:cellImage>
  <etc:cellImage>
    <xdr:pic>
      <xdr:nvPicPr>
        <xdr:cNvPr id="10" name="ID_8ADFEFC3028644648AFBAC80896EED27" descr="加厚皮革布料"/>
        <xdr:cNvPicPr/>
      </xdr:nvPicPr>
      <xdr:blipFill>
        <a:blip r:embed="rId9"/>
        <a:stretch>
          <a:fillRect/>
        </a:stretch>
      </xdr:blipFill>
      <xdr:spPr>
        <a:xfrm>
          <a:off x="0" y="0"/>
          <a:ext cx="3781425" cy="36766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<sst xmlns="http://schemas.openxmlformats.org/spreadsheetml/2006/main" count="113" uniqueCount="79">
  <si>
    <t>中山大学附属第一（南沙）医院不锈钢立式多级离心泵、风扇电机等物资采购项目报价单</t>
  </si>
  <si>
    <t>序号</t>
  </si>
  <si>
    <t>置购单号</t>
  </si>
  <si>
    <t>产品名称</t>
  </si>
  <si>
    <t>型号/规格</t>
  </si>
  <si>
    <t>单位</t>
  </si>
  <si>
    <t>数量</t>
  </si>
  <si>
    <t>单价RMB</t>
  </si>
  <si>
    <t>总价RMB</t>
  </si>
  <si>
    <t>备注</t>
  </si>
  <si>
    <t>ZGSQ202510310027</t>
  </si>
  <si>
    <t>节能灯泡</t>
  </si>
  <si>
    <t>"三雄极光PAK542938 6500K/功率7W"</t>
  </si>
  <si>
    <t>个</t>
  </si>
  <si>
    <t>挂钩</t>
  </si>
  <si>
    <t>一套4个，三短一长（安装过床板用）</t>
  </si>
  <si>
    <t>套</t>
  </si>
  <si>
    <t>玻璃</t>
  </si>
  <si>
    <t>374*1168/厚4mm</t>
  </si>
  <si>
    <t>块</t>
  </si>
  <si>
    <t>ZGSQ202510290026</t>
  </si>
  <si>
    <t>树木支撑钢管支架</t>
  </si>
  <si>
    <t>3米</t>
  </si>
  <si>
    <t>根</t>
  </si>
  <si>
    <t>ZGSQ202510270066</t>
  </si>
  <si>
    <t>软玻璃垫</t>
  </si>
  <si>
    <t>5.0厚30*600cm</t>
  </si>
  <si>
    <t>张</t>
  </si>
  <si>
    <t>5.0厚56*180cm</t>
  </si>
  <si>
    <t>5.0厚70*360cm</t>
  </si>
  <si>
    <t>5.0厚70*140cm</t>
  </si>
  <si>
    <t>ZGSQ202510200025</t>
  </si>
  <si>
    <t>不锈钢立式多级离心泵</t>
  </si>
  <si>
    <t>5SV21F030T/380V</t>
  </si>
  <si>
    <t>台</t>
  </si>
  <si>
    <t>双层夹胶钢化玻璃</t>
  </si>
  <si>
    <t>1250*1230mm/厚5mm</t>
  </si>
  <si>
    <t>双层夹胶钢化玻璃1</t>
  </si>
  <si>
    <t>1220*1190mm/厚5+5mm</t>
  </si>
  <si>
    <t>真空钢化玻璃</t>
  </si>
  <si>
    <t>1035*1100mm/厚5+9+5mm</t>
  </si>
  <si>
    <t>补偿柜散热风扇</t>
  </si>
  <si>
    <t>220v</t>
  </si>
  <si>
    <t>Y型阀</t>
  </si>
  <si>
    <t>PN16DN150</t>
  </si>
  <si>
    <t>面漆</t>
  </si>
  <si>
    <t>茶萃抗菌炫白/25KG</t>
  </si>
  <si>
    <t>罐</t>
  </si>
  <si>
    <t>空调面板</t>
  </si>
  <si>
    <t>型号*TMS710S 品牌*开利</t>
  </si>
  <si>
    <t>塑封无刷直流电动机</t>
  </si>
  <si>
    <t>型号*WZDK20-38G(RD-310-20-8A)</t>
  </si>
  <si>
    <t>冷媒、雪种</t>
  </si>
  <si>
    <t>巨化R410a  10GK</t>
  </si>
  <si>
    <t>电流互感器</t>
  </si>
  <si>
    <t>0.66kv</t>
  </si>
  <si>
    <t>自锁金属按钮</t>
  </si>
  <si>
    <t>19mm/电压220V</t>
  </si>
  <si>
    <t>ZGSQ202510200007</t>
  </si>
  <si>
    <t>EVA软垫（38度）</t>
  </si>
  <si>
    <t>白色，3mm厚（不带胶）、1m*2m</t>
  </si>
  <si>
    <t>ZGSQ202510200005</t>
  </si>
  <si>
    <t>加厚皮革布料</t>
  </si>
  <si>
    <t>颜色：橙色类的；1.8mm厚</t>
  </si>
  <si>
    <t>米</t>
  </si>
  <si>
    <t>ZGSQ202510100030</t>
  </si>
  <si>
    <t>风扇电机</t>
  </si>
  <si>
    <t>ZIEHL-ABFGG施乐百,FN080-SDK.6N.V7P5</t>
  </si>
  <si>
    <t>ZGSQ202509220007</t>
  </si>
  <si>
    <t>警示胶布</t>
  </si>
  <si>
    <t>黑色、红色、黄色</t>
  </si>
  <si>
    <t>卷</t>
  </si>
  <si>
    <t>合计（小写RMB）：</t>
  </si>
  <si>
    <t>合计（大写RMB）：</t>
  </si>
  <si>
    <t>说明：1.以上产品报价含运费、税费等费用；
      2.需配送到指定的科室，收到中标通知需在7日内日完成送货；
      3.若是出现质量问题，需及时进行售后处理，做好退换货工作。</t>
  </si>
  <si>
    <t>报价单位:（加盖公章）</t>
  </si>
  <si>
    <t>联系人：</t>
  </si>
  <si>
    <t>联系电话：</t>
  </si>
  <si>
    <t>日期：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</si>
</sst>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[DBNum2][$RMB]General;[Red][DBNum2][$RMB]General"/>
  </numFmts>
  <fonts count="32">
    <font>
      <sz val="11"/>
      <color theme="1"/>
      <name val="宋体"/>
      <charset val="134"/>
      <scheme val="minor"/>
    </font>
    <font>
      <sz val="1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-简"/>
      <charset val="134"/>
    </font>
    <font>
      <sz val="20"/>
      <color theme="1"/>
      <name val="宋体-简"/>
      <charset val="134"/>
    </font>
    <font>
      <sz val="14"/>
      <color theme="1"/>
      <name val="宋体-简"/>
      <charset val="134"/>
    </font>
    <font>
      <sz val="11"/>
      <color theme="1"/>
      <name val="宋体"/>
      <charset val="134"/>
    </font>
    <font>
      <sz val="11"/>
      <color indexed="8"/>
      <name val="宋体"/>
      <charset val="0"/>
    </font>
    <font>
      <sz val="10"/>
      <color theme="1"/>
      <name val="宋体-简"/>
      <charset val="134"/>
    </font>
    <font>
      <sz val="14"/>
      <name val="黑体"/>
      <charset val="134"/>
    </font>
    <font>
      <sz val="12"/>
      <name val="黑体"/>
      <charset val="134"/>
    </font>
    <font>
      <b/>
      <sz val="14"/>
      <name val="黑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1" applyNumberFormat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4" fillId="5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9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176" fontId="1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vertical="center"/>
    </xf>
    <xf numFmtId="177" fontId="9" fillId="0" borderId="4" xfId="0" applyNumberFormat="1" applyFont="1" applyFill="1" applyBorder="1" applyAlignment="1">
      <alignment horizontal="center" vertical="center" wrapText="1"/>
    </xf>
    <xf numFmtId="177" fontId="9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1" fontId="0" fillId="0" borderId="7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jpeg"/><Relationship Id="rId7" Type="http://schemas.openxmlformats.org/officeDocument/2006/relationships/image" Target="media/image7.pn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5"/>
  <sheetViews>
    <sheetView tabSelected="1" workbookViewId="0">
      <selection activeCell="A3" sqref="A3:A26"/>
    </sheetView>
  </sheetViews>
  <sheetFormatPr defaultColWidth="13.625" defaultRowHeight="35.1" customHeight="1"/>
  <cols>
    <col min="1" max="1" width="7.25" style="4" customWidth="1"/>
    <col min="2" max="2" width="20.75" style="5" customWidth="1"/>
    <col min="3" max="3" width="24.5" style="6" customWidth="1"/>
    <col min="4" max="4" width="36" style="6" customWidth="1"/>
    <col min="5" max="5" width="11.125" style="5" customWidth="1"/>
    <col min="6" max="6" width="15.875" style="5" customWidth="1"/>
    <col min="7" max="7" width="11.75" style="4" customWidth="1"/>
    <col min="8" max="8" width="16.5" style="4" customWidth="1"/>
    <col min="9" max="9" width="16.75" style="4" customWidth="1"/>
    <col min="10" max="16381" width="13.625" style="4" customWidth="1"/>
    <col min="16382" max="16384" width="13.625" style="4"/>
  </cols>
  <sheetData>
    <row r="1" ht="51" customHeight="1" spans="1:10">
      <c r="A1" s="7" t="s">
        <v>0</v>
      </c>
      <c r="B1" s="8"/>
      <c r="C1" s="9"/>
      <c r="D1" s="9"/>
      <c r="E1" s="8"/>
      <c r="F1" s="8"/>
      <c r="G1" s="8"/>
      <c r="H1" s="8"/>
      <c r="I1" s="10"/>
    </row>
    <row r="2" customHeight="1" spans="1:10">
      <c r="A2" s="11" t="s">
        <v>1</v>
      </c>
      <c r="B2" s="11" t="s">
        <v>2</v>
      </c>
      <c r="C2" s="12" t="s">
        <v>3</v>
      </c>
      <c r="D2" s="12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</row>
    <row r="3" customFormat="1" ht="40" customHeight="1" spans="1:10">
      <c r="A3" s="13">
        <v>1</v>
      </c>
      <c r="B3" s="14" t="s">
        <v>10</v>
      </c>
      <c r="C3" s="15" t="s">
        <v>11</v>
      </c>
      <c r="D3" s="15" t="s">
        <v>12</v>
      </c>
      <c r="E3" s="14" t="s">
        <v>13</v>
      </c>
      <c r="F3" s="16">
        <v>30</v>
      </c>
      <c r="G3" s="17"/>
      <c r="H3" s="17"/>
      <c r="I3" s="17" t="str">
        <f>_xlfn.DISPIMG("ID_306374730EEA4ED1A2BC83D5DF6CB193",1)</f>
        <v>=DISPIMG("ID_306374730EEA4ED1A2BC83D5DF6CB193",1)</v>
      </c>
    </row>
    <row r="4" customFormat="1" ht="40" customHeight="1" spans="1:10">
      <c r="A4" s="13">
        <v>2</v>
      </c>
      <c r="B4" s="14" t="s">
        <v>10</v>
      </c>
      <c r="C4" s="15" t="s">
        <v>14</v>
      </c>
      <c r="D4" s="15" t="s">
        <v>15</v>
      </c>
      <c r="E4" s="14" t="s">
        <v>16</v>
      </c>
      <c r="F4" s="16">
        <v>8</v>
      </c>
      <c r="G4" s="17"/>
      <c r="H4" s="17"/>
      <c r="I4" s="18" t="str">
        <f>_xlfn.DISPIMG("ID_C99E3AE6E2C047C9B102AF80A8BBD5B6",1)</f>
        <v>=DISPIMG("ID_C99E3AE6E2C047C9B102AF80A8BBD5B6",1)</v>
      </c>
    </row>
    <row r="5" customFormat="1" ht="40" customHeight="1" spans="1:10">
      <c r="A5" s="13">
        <v>3</v>
      </c>
      <c r="B5" s="14" t="s">
        <v>10</v>
      </c>
      <c r="C5" s="15" t="s">
        <v>17</v>
      </c>
      <c r="D5" s="15" t="s">
        <v>18</v>
      </c>
      <c r="E5" s="14" t="s">
        <v>19</v>
      </c>
      <c r="F5" s="16">
        <v>1</v>
      </c>
      <c r="G5" s="17"/>
      <c r="H5" s="17"/>
      <c r="I5" s="18"/>
    </row>
    <row r="6" customFormat="1" ht="40" customHeight="1" spans="1:10">
      <c r="A6" s="13">
        <v>4</v>
      </c>
      <c r="B6" s="14" t="s">
        <v>20</v>
      </c>
      <c r="C6" s="15" t="s">
        <v>21</v>
      </c>
      <c r="D6" s="15" t="s">
        <v>22</v>
      </c>
      <c r="E6" s="14" t="s">
        <v>23</v>
      </c>
      <c r="F6" s="16">
        <v>100</v>
      </c>
      <c r="G6" s="17"/>
      <c r="H6" s="17"/>
      <c r="I6" s="18" t="str">
        <f>_xlfn.DISPIMG("ID_B3B473F02C404C8C8F5A9D88421923DF",1)</f>
        <v>=DISPIMG("ID_B3B473F02C404C8C8F5A9D88421923DF",1)</v>
      </c>
    </row>
    <row r="7" customFormat="1" ht="40" customHeight="1" spans="1:10">
      <c r="A7" s="13">
        <v>5</v>
      </c>
      <c r="B7" s="14" t="s">
        <v>24</v>
      </c>
      <c r="C7" s="15" t="s">
        <v>25</v>
      </c>
      <c r="D7" s="15" t="s">
        <v>26</v>
      </c>
      <c r="E7" s="14" t="s">
        <v>27</v>
      </c>
      <c r="F7" s="16">
        <v>1</v>
      </c>
      <c r="G7" s="17"/>
      <c r="H7" s="17"/>
      <c r="I7" s="17"/>
    </row>
    <row r="8" customFormat="1" ht="40" customHeight="1" spans="1:10">
      <c r="A8" s="13">
        <v>6</v>
      </c>
      <c r="B8" s="14" t="s">
        <v>24</v>
      </c>
      <c r="C8" s="15" t="s">
        <v>25</v>
      </c>
      <c r="D8" s="15" t="s">
        <v>28</v>
      </c>
      <c r="E8" s="14" t="s">
        <v>27</v>
      </c>
      <c r="F8" s="16">
        <v>1</v>
      </c>
      <c r="G8" s="17"/>
      <c r="H8" s="17"/>
      <c r="I8" s="17"/>
    </row>
    <row r="9" customFormat="1" ht="40" customHeight="1" spans="1:10">
      <c r="A9" s="13">
        <v>7</v>
      </c>
      <c r="B9" s="14" t="s">
        <v>24</v>
      </c>
      <c r="C9" s="15" t="s">
        <v>25</v>
      </c>
      <c r="D9" s="15" t="s">
        <v>29</v>
      </c>
      <c r="E9" s="14" t="s">
        <v>27</v>
      </c>
      <c r="F9" s="16">
        <v>1</v>
      </c>
      <c r="G9" s="17"/>
      <c r="H9" s="17"/>
      <c r="I9" s="17"/>
    </row>
    <row r="10" customFormat="1" ht="40" customHeight="1" spans="1:10">
      <c r="A10" s="13">
        <v>8</v>
      </c>
      <c r="B10" s="14" t="s">
        <v>24</v>
      </c>
      <c r="C10" s="15" t="s">
        <v>25</v>
      </c>
      <c r="D10" s="15" t="s">
        <v>30</v>
      </c>
      <c r="E10" s="14" t="s">
        <v>27</v>
      </c>
      <c r="F10" s="16">
        <v>1</v>
      </c>
      <c r="G10" s="17"/>
      <c r="H10" s="17"/>
      <c r="I10" s="17"/>
    </row>
    <row r="11" customFormat="1" ht="40" customHeight="1" spans="1:10">
      <c r="A11" s="13">
        <v>9</v>
      </c>
      <c r="B11" s="14" t="s">
        <v>31</v>
      </c>
      <c r="C11" s="15" t="s">
        <v>32</v>
      </c>
      <c r="D11" s="15" t="s">
        <v>33</v>
      </c>
      <c r="E11" s="14" t="s">
        <v>34</v>
      </c>
      <c r="F11" s="16">
        <v>1</v>
      </c>
      <c r="G11" s="17"/>
      <c r="H11" s="17"/>
      <c r="I11" s="17" t="str">
        <f>_xlfn.DISPIMG("ID_D454779EB2B64FA9BC7763C58C22CE55",1)</f>
        <v>=DISPIMG("ID_D454779EB2B64FA9BC7763C58C22CE55",1)</v>
      </c>
    </row>
    <row r="12" customFormat="1" ht="40" customHeight="1" spans="1:10">
      <c r="A12" s="13">
        <v>10</v>
      </c>
      <c r="B12" s="14" t="s">
        <v>31</v>
      </c>
      <c r="C12" s="15" t="s">
        <v>35</v>
      </c>
      <c r="D12" s="15" t="s">
        <v>36</v>
      </c>
      <c r="E12" s="14" t="s">
        <v>19</v>
      </c>
      <c r="F12" s="16">
        <v>1</v>
      </c>
      <c r="G12" s="17"/>
      <c r="H12" s="17"/>
      <c r="I12" s="17"/>
      <c r="J12" s="19"/>
    </row>
    <row r="13" customFormat="1" ht="40" customHeight="1" spans="1:10">
      <c r="A13" s="13">
        <v>11</v>
      </c>
      <c r="B13" s="14" t="s">
        <v>31</v>
      </c>
      <c r="C13" s="15" t="s">
        <v>37</v>
      </c>
      <c r="D13" s="15" t="s">
        <v>38</v>
      </c>
      <c r="E13" s="14" t="s">
        <v>19</v>
      </c>
      <c r="F13" s="16">
        <v>1</v>
      </c>
      <c r="G13" s="17"/>
      <c r="H13" s="17"/>
      <c r="I13" s="17"/>
    </row>
    <row r="14" customFormat="1" ht="40" customHeight="1" spans="1:10">
      <c r="A14" s="13">
        <v>12</v>
      </c>
      <c r="B14" s="14" t="s">
        <v>31</v>
      </c>
      <c r="C14" s="15" t="s">
        <v>39</v>
      </c>
      <c r="D14" s="15" t="s">
        <v>40</v>
      </c>
      <c r="E14" s="14" t="s">
        <v>19</v>
      </c>
      <c r="F14" s="16">
        <v>1</v>
      </c>
      <c r="G14" s="17"/>
      <c r="H14" s="17"/>
      <c r="I14" s="17"/>
    </row>
    <row r="15" customFormat="1" ht="40" customHeight="1" spans="1:10">
      <c r="A15" s="13">
        <v>13</v>
      </c>
      <c r="B15" s="14" t="s">
        <v>31</v>
      </c>
      <c r="C15" s="15" t="s">
        <v>41</v>
      </c>
      <c r="D15" s="15" t="s">
        <v>42</v>
      </c>
      <c r="E15" s="14" t="s">
        <v>13</v>
      </c>
      <c r="F15" s="16">
        <v>20</v>
      </c>
      <c r="G15" s="17"/>
      <c r="H15" s="17"/>
      <c r="I15" s="17" t="str">
        <f>_xlfn.DISPIMG("ID_7D8C1DBCB3E94B2AB38B3F557787F626",1)</f>
        <v>=DISPIMG("ID_7D8C1DBCB3E94B2AB38B3F557787F626",1)</v>
      </c>
    </row>
    <row r="16" customFormat="1" ht="40" customHeight="1" spans="1:10">
      <c r="A16" s="13">
        <v>14</v>
      </c>
      <c r="B16" s="14" t="s">
        <v>31</v>
      </c>
      <c r="C16" s="15" t="s">
        <v>43</v>
      </c>
      <c r="D16" s="15" t="s">
        <v>44</v>
      </c>
      <c r="E16" s="14" t="s">
        <v>13</v>
      </c>
      <c r="F16" s="16">
        <v>1</v>
      </c>
      <c r="G16" s="17"/>
      <c r="H16" s="17"/>
      <c r="I16" s="17"/>
    </row>
    <row r="17" customFormat="1" ht="40" customHeight="1" spans="1:10">
      <c r="A17" s="13">
        <v>15</v>
      </c>
      <c r="B17" s="14" t="s">
        <v>31</v>
      </c>
      <c r="C17" s="15" t="s">
        <v>45</v>
      </c>
      <c r="D17" s="15" t="s">
        <v>46</v>
      </c>
      <c r="E17" s="14" t="s">
        <v>47</v>
      </c>
      <c r="F17" s="16">
        <v>2</v>
      </c>
      <c r="G17" s="17"/>
      <c r="H17" s="17"/>
      <c r="I17" s="17"/>
    </row>
    <row r="18" customFormat="1" ht="40" customHeight="1" spans="1:10">
      <c r="A18" s="13">
        <v>16</v>
      </c>
      <c r="B18" s="14" t="s">
        <v>31</v>
      </c>
      <c r="C18" s="15" t="s">
        <v>48</v>
      </c>
      <c r="D18" s="15" t="s">
        <v>49</v>
      </c>
      <c r="E18" s="14" t="s">
        <v>13</v>
      </c>
      <c r="F18" s="16">
        <v>13</v>
      </c>
      <c r="G18" s="17"/>
      <c r="H18" s="17"/>
      <c r="I18" s="18"/>
    </row>
    <row r="19" customFormat="1" ht="40" customHeight="1" spans="1:10">
      <c r="A19" s="13">
        <v>17</v>
      </c>
      <c r="B19" s="14" t="s">
        <v>31</v>
      </c>
      <c r="C19" s="15" t="s">
        <v>50</v>
      </c>
      <c r="D19" s="15" t="s">
        <v>51</v>
      </c>
      <c r="E19" s="14" t="s">
        <v>13</v>
      </c>
      <c r="F19" s="16">
        <v>1</v>
      </c>
      <c r="G19" s="17"/>
      <c r="H19" s="17"/>
      <c r="I19" s="18" t="str">
        <f>_xlfn.DISPIMG("ID_D50BCACBAFBF4AF28B4EA9C784015663",1)</f>
        <v>=DISPIMG("ID_D50BCACBAFBF4AF28B4EA9C784015663",1)</v>
      </c>
    </row>
    <row r="20" customFormat="1" ht="40" customHeight="1" spans="1:10">
      <c r="A20" s="13">
        <v>18</v>
      </c>
      <c r="B20" s="14" t="s">
        <v>31</v>
      </c>
      <c r="C20" s="15" t="s">
        <v>52</v>
      </c>
      <c r="D20" s="15" t="s">
        <v>53</v>
      </c>
      <c r="E20" s="14" t="s">
        <v>47</v>
      </c>
      <c r="F20" s="16">
        <v>4</v>
      </c>
      <c r="G20" s="17"/>
      <c r="H20" s="17"/>
      <c r="I20" s="18"/>
    </row>
    <row r="21" customFormat="1" ht="57" customHeight="1" spans="1:10">
      <c r="A21" s="13">
        <v>19</v>
      </c>
      <c r="B21" s="14" t="s">
        <v>31</v>
      </c>
      <c r="C21" s="15" t="s">
        <v>54</v>
      </c>
      <c r="D21" s="15" t="s">
        <v>55</v>
      </c>
      <c r="E21" s="14" t="s">
        <v>13</v>
      </c>
      <c r="F21" s="16">
        <v>1</v>
      </c>
      <c r="G21" s="17"/>
      <c r="H21" s="17"/>
      <c r="I21" s="17" t="str">
        <f>_xlfn.DISPIMG("ID_966C08750DF748849DD15563F00F3B82",1)</f>
        <v>=DISPIMG("ID_966C08750DF748849DD15563F00F3B82",1)</v>
      </c>
    </row>
    <row r="22" customFormat="1" ht="40" customHeight="1" spans="1:10">
      <c r="A22" s="13">
        <v>20</v>
      </c>
      <c r="B22" s="14" t="s">
        <v>31</v>
      </c>
      <c r="C22" s="15" t="s">
        <v>56</v>
      </c>
      <c r="D22" s="15" t="s">
        <v>57</v>
      </c>
      <c r="E22" s="14" t="s">
        <v>13</v>
      </c>
      <c r="F22" s="16">
        <v>2</v>
      </c>
      <c r="G22" s="17"/>
      <c r="H22" s="17"/>
      <c r="I22" s="17"/>
    </row>
    <row r="23" customFormat="1" ht="40" customHeight="1" spans="1:10">
      <c r="A23" s="13">
        <v>21</v>
      </c>
      <c r="B23" s="14" t="s">
        <v>58</v>
      </c>
      <c r="C23" s="15" t="s">
        <v>59</v>
      </c>
      <c r="D23" s="15" t="s">
        <v>60</v>
      </c>
      <c r="E23" s="14" t="s">
        <v>27</v>
      </c>
      <c r="F23" s="16">
        <v>3</v>
      </c>
      <c r="G23" s="17"/>
      <c r="H23" s="17"/>
      <c r="I23" s="17" t="str">
        <f>_xlfn.DISPIMG("ID_AD789A887ABF4B5680595FC61169675E",1)</f>
        <v>=DISPIMG("ID_AD789A887ABF4B5680595FC61169675E",1)</v>
      </c>
      <c r="J23" s="19"/>
    </row>
    <row r="24" customFormat="1" ht="40" customHeight="1" spans="1:10">
      <c r="A24" s="13">
        <v>22</v>
      </c>
      <c r="B24" s="14" t="s">
        <v>61</v>
      </c>
      <c r="C24" s="15" t="s">
        <v>62</v>
      </c>
      <c r="D24" s="15" t="s">
        <v>63</v>
      </c>
      <c r="E24" s="14" t="s">
        <v>64</v>
      </c>
      <c r="F24" s="16">
        <v>10</v>
      </c>
      <c r="G24" s="17"/>
      <c r="H24" s="17"/>
      <c r="I24" s="17" t="str">
        <f>_xlfn.DISPIMG("ID_8ADFEFC3028644648AFBAC80896EED27",1)</f>
        <v>=DISPIMG("ID_8ADFEFC3028644648AFBAC80896EED27",1)</v>
      </c>
    </row>
    <row r="25" customFormat="1" ht="40" customHeight="1" spans="1:10">
      <c r="A25" s="13">
        <v>23</v>
      </c>
      <c r="B25" s="14" t="s">
        <v>65</v>
      </c>
      <c r="C25" s="15" t="s">
        <v>66</v>
      </c>
      <c r="D25" s="15" t="s">
        <v>67</v>
      </c>
      <c r="E25" s="14" t="s">
        <v>16</v>
      </c>
      <c r="F25" s="16">
        <v>1</v>
      </c>
      <c r="G25" s="17"/>
      <c r="H25" s="17"/>
      <c r="I25" s="17"/>
    </row>
    <row r="26" customFormat="1" ht="40" customHeight="1" spans="1:10">
      <c r="A26" s="13">
        <v>24</v>
      </c>
      <c r="B26" s="14" t="s">
        <v>68</v>
      </c>
      <c r="C26" s="15" t="s">
        <v>69</v>
      </c>
      <c r="D26" s="15" t="s">
        <v>70</v>
      </c>
      <c r="E26" s="14" t="s">
        <v>71</v>
      </c>
      <c r="F26" s="16">
        <v>2</v>
      </c>
      <c r="G26" s="17"/>
      <c r="H26" s="17"/>
      <c r="I26" s="17"/>
    </row>
    <row r="27" s="1" customFormat="1" ht="37" customHeight="1" spans="1:10">
      <c r="A27" s="20" t="s">
        <v>72</v>
      </c>
      <c r="B27" s="20"/>
      <c r="C27" s="21"/>
      <c r="D27" s="21"/>
      <c r="E27" s="22"/>
      <c r="F27" s="22"/>
      <c r="G27" s="22"/>
      <c r="H27" s="23">
        <f>SUM(H3:H26)</f>
        <v>0</v>
      </c>
      <c r="I27" s="24"/>
    </row>
    <row r="28" s="2" customFormat="1" ht="37" customHeight="1" spans="1:10">
      <c r="A28" s="25" t="s">
        <v>73</v>
      </c>
      <c r="B28" s="25"/>
      <c r="C28" s="26">
        <f>SUM(H27)</f>
        <v>0</v>
      </c>
      <c r="D28" s="26"/>
      <c r="E28" s="27"/>
      <c r="F28" s="27"/>
      <c r="G28" s="27"/>
      <c r="H28" s="27"/>
      <c r="I28" s="27"/>
    </row>
    <row r="29" ht="69" customHeight="1" spans="1:10">
      <c r="A29" s="28" t="s">
        <v>74</v>
      </c>
      <c r="B29" s="11"/>
      <c r="C29" s="12"/>
      <c r="D29" s="12"/>
      <c r="E29" s="11"/>
      <c r="F29" s="11"/>
      <c r="G29" s="17"/>
      <c r="H29" s="17"/>
      <c r="I29" s="17"/>
    </row>
    <row r="31" s="3" customFormat="1" ht="40" customHeight="1" spans="1:10">
      <c r="B31" s="29"/>
      <c r="C31" s="30"/>
      <c r="D31" s="31"/>
      <c r="E31" s="32"/>
      <c r="F31" s="33" t="s">
        <v>75</v>
      </c>
      <c r="G31" s="34"/>
      <c r="H31" s="34"/>
      <c r="I31" s="34"/>
    </row>
    <row r="32" s="3" customFormat="1" ht="23.1" customHeight="1" spans="1:10">
      <c r="B32" s="31"/>
      <c r="C32" s="31"/>
      <c r="D32" s="31"/>
      <c r="E32" s="31"/>
      <c r="F32" s="35" t="s">
        <v>76</v>
      </c>
      <c r="G32" s="34"/>
      <c r="H32" s="34"/>
      <c r="I32" s="34"/>
    </row>
    <row r="33" s="3" customFormat="1" ht="23.1" customHeight="1" spans="2:9">
      <c r="B33" s="32"/>
      <c r="C33" s="31"/>
      <c r="D33" s="31"/>
      <c r="E33" s="32"/>
      <c r="F33" s="36" t="s">
        <v>77</v>
      </c>
      <c r="G33" s="34"/>
      <c r="H33" s="34"/>
      <c r="I33" s="34"/>
    </row>
    <row r="34" s="3" customFormat="1" ht="23.1" customHeight="1" spans="2:9">
      <c r="B34" s="32"/>
      <c r="C34" s="31"/>
      <c r="D34" s="31"/>
      <c r="E34" s="32"/>
      <c r="F34" s="36" t="s">
        <v>78</v>
      </c>
      <c r="G34" s="37"/>
      <c r="H34" s="34"/>
      <c r="I34" s="34"/>
    </row>
    <row r="35" ht="23.1" customHeight="1"/>
  </sheetData>
  <mergeCells count="9">
    <mergeCell ref="A1:I1"/>
    <mergeCell ref="A27:B27"/>
    <mergeCell ref="C27:G27"/>
    <mergeCell ref="C28:I28"/>
    <mergeCell ref="A29:I29"/>
    <mergeCell ref="G31:I31"/>
    <mergeCell ref="G32:I32"/>
    <mergeCell ref="G33:I33"/>
    <mergeCell ref="G34:I34"/>
  </mergeCells>
  <pageMargins left="0.52" right="0.39" top="0.984251968503937" bottom="0.984251968503937" header="0.511811023622047" footer="0.511811023622047"/>
  <pageSetup paperSize="9" scale="64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</dc:creator>
  <cp:lastModifiedBy>cly</cp:lastModifiedBy>
  <dcterms:created xsi:type="dcterms:W3CDTF">2023-05-08T22:20:00Z</dcterms:created>
  <cp:lastPrinted>2023-06-14T04:08:00Z</cp:lastPrinted>
  <dcterms:modified xsi:type="dcterms:W3CDTF">2025-11-27T01:20:23Z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7812E00BCFD640AF8B39EFD59A01832E_13</vt:lpwstr>
  </property>
  <property fmtid="{D5CDD505-2E9C-101B-9397-08002B2CF9AE}" pid="3" name="KSOProductBuildVer">
    <vt:lpwstr>2052-12.1.0.23542</vt:lpwstr>
  </property>
</Properties>
</file>