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总务科20220915\202501国际会议中心卫生间改造\"/>
    </mc:Choice>
  </mc:AlternateContent>
  <bookViews>
    <workbookView xWindow="0" yWindow="0" windowWidth="27945" windowHeight="12375"/>
  </bookViews>
  <sheets>
    <sheet name="汇总" sheetId="2" r:id="rId1"/>
    <sheet name="4.洁具卫浴" sheetId="6" r:id="rId2"/>
    <sheet name="7.门窗" sheetId="4" r:id="rId3"/>
    <sheet name="8.瓷砖" sheetId="5" r:id="rId4"/>
    <sheet name="20.其他水电部分" sheetId="8" r:id="rId5"/>
    <sheet name="21.拆除" sheetId="7" r:id="rId6"/>
  </sheets>
  <definedNames>
    <definedName name="_xlnm.Print_Area" localSheetId="5">'21.拆除'!$A$1:$H$8</definedName>
    <definedName name="_xlnm.Print_Area" localSheetId="0">汇总!$A$1:$H$39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7" l="1"/>
  <c r="D4" i="7"/>
  <c r="F6" i="4"/>
  <c r="F2" i="4"/>
  <c r="D24" i="2"/>
  <c r="D25" i="2" s="1"/>
</calcChain>
</file>

<file path=xl/sharedStrings.xml><?xml version="1.0" encoding="utf-8"?>
<sst xmlns="http://schemas.openxmlformats.org/spreadsheetml/2006/main" count="351" uniqueCount="206">
  <si>
    <t>编号</t>
  </si>
  <si>
    <t>工程项目</t>
  </si>
  <si>
    <t>规格/型号</t>
  </si>
  <si>
    <t>数量</t>
  </si>
  <si>
    <t>单位</t>
  </si>
  <si>
    <t>合价</t>
  </si>
  <si>
    <t>备注:推荐品牌或施工工艺</t>
  </si>
  <si>
    <t>蜂窝大板铝扣天花</t>
  </si>
  <si>
    <t>1200*1800mm</t>
  </si>
  <si>
    <t>平方</t>
  </si>
  <si>
    <t>2</t>
  </si>
  <si>
    <t>天花灯带</t>
  </si>
  <si>
    <t>米</t>
  </si>
  <si>
    <t>3</t>
  </si>
  <si>
    <t>平板灯</t>
  </si>
  <si>
    <t>台</t>
  </si>
  <si>
    <t>4</t>
  </si>
  <si>
    <t>洁具卫浴</t>
  </si>
  <si>
    <t>/</t>
  </si>
  <si>
    <t>项</t>
  </si>
  <si>
    <t>套</t>
  </si>
  <si>
    <t>定制家政吊柜</t>
  </si>
  <si>
    <t>5</t>
  </si>
  <si>
    <t>门窗</t>
  </si>
  <si>
    <t>定制</t>
  </si>
  <si>
    <t xml:space="preserve">项 </t>
  </si>
  <si>
    <t>6</t>
  </si>
  <si>
    <t>瓷砖</t>
  </si>
  <si>
    <t>600*1200</t>
  </si>
  <si>
    <t>7</t>
  </si>
  <si>
    <t>卫生间排气扇</t>
  </si>
  <si>
    <t>300*300</t>
  </si>
  <si>
    <t>8</t>
  </si>
  <si>
    <t>卫生间百叶口</t>
  </si>
  <si>
    <t>300MM宽</t>
  </si>
  <si>
    <t>定制包边款线条风口</t>
  </si>
  <si>
    <t>9</t>
  </si>
  <si>
    <t>卫生间隔断</t>
  </si>
  <si>
    <t>10</t>
  </si>
  <si>
    <t>玻璃+金属包边
长虹玻璃或磨砂玻璃</t>
  </si>
  <si>
    <t>块</t>
  </si>
  <si>
    <t>11</t>
  </si>
  <si>
    <t>卫生间镜柜纸巾盒+洗手液</t>
  </si>
  <si>
    <t>升降款</t>
  </si>
  <si>
    <t>其他</t>
  </si>
  <si>
    <t>12</t>
  </si>
  <si>
    <t>不锈钢台面嵌入式垃圾桶装饰盖</t>
  </si>
  <si>
    <t>活动翻旋转方形+垃圾桶</t>
  </si>
  <si>
    <t>13</t>
  </si>
  <si>
    <t>卫生间卷纸盒</t>
  </si>
  <si>
    <t>带置物架+不锈钢加厚款</t>
  </si>
  <si>
    <t>14</t>
  </si>
  <si>
    <t>卫生间烘手器</t>
  </si>
  <si>
    <t>银色3800</t>
  </si>
  <si>
    <t>个</t>
  </si>
  <si>
    <t>15</t>
  </si>
  <si>
    <t>地面砖铺贴</t>
  </si>
  <si>
    <t>600*1200m</t>
  </si>
  <si>
    <t>16</t>
  </si>
  <si>
    <t>墙面砖铺贴</t>
  </si>
  <si>
    <t>地面砖另计，地面砖用瓷砖胶或界面剂水泥粘贴</t>
  </si>
  <si>
    <t>17</t>
  </si>
  <si>
    <t>美缝剂勾缝</t>
  </si>
  <si>
    <t>18</t>
  </si>
  <si>
    <t>其他水电部分</t>
  </si>
  <si>
    <t>后附清单</t>
  </si>
  <si>
    <t>19</t>
  </si>
  <si>
    <t>拆除</t>
  </si>
  <si>
    <t>20</t>
  </si>
  <si>
    <t>120厚轻质砖墙                                                                                                             （含批荡、辅材、人工）</t>
  </si>
  <si>
    <t>21</t>
  </si>
  <si>
    <t>60厚轻质砖墙                                                                                                                                    （含批荡、辅材、人工）</t>
  </si>
  <si>
    <t>22</t>
  </si>
  <si>
    <t>墙面挂铁丝网</t>
  </si>
  <si>
    <t>m2</t>
  </si>
  <si>
    <t>23</t>
  </si>
  <si>
    <t>m</t>
  </si>
  <si>
    <t>24</t>
  </si>
  <si>
    <t>25</t>
  </si>
  <si>
    <t xml:space="preserve">搬运费  </t>
  </si>
  <si>
    <t>26</t>
  </si>
  <si>
    <t>管理费</t>
  </si>
  <si>
    <t>27</t>
  </si>
  <si>
    <t>28</t>
  </si>
  <si>
    <t>29</t>
  </si>
  <si>
    <t>措施费</t>
  </si>
  <si>
    <t>30</t>
  </si>
  <si>
    <t>余泥清运</t>
  </si>
  <si>
    <t>车</t>
  </si>
  <si>
    <t>1.5吨小型货车外运余泥车费及装卸费、约140包，根据市场行情价再做相应的上浮或下调。</t>
  </si>
  <si>
    <t>31</t>
  </si>
  <si>
    <t>赶工加班费</t>
  </si>
  <si>
    <t>工期要求接通知后12天内完成</t>
  </si>
  <si>
    <t>32</t>
  </si>
  <si>
    <t>暂列金</t>
  </si>
  <si>
    <t>33</t>
  </si>
  <si>
    <t>设计费</t>
  </si>
  <si>
    <t>小计</t>
  </si>
  <si>
    <t>税金</t>
  </si>
  <si>
    <t>税后合计</t>
  </si>
  <si>
    <t>序号</t>
  </si>
  <si>
    <t>推荐规格型号或待定</t>
  </si>
  <si>
    <t>名称</t>
  </si>
  <si>
    <t>颜色</t>
  </si>
  <si>
    <t>备注</t>
  </si>
  <si>
    <t>HC3100B(带存水湾)</t>
  </si>
  <si>
    <t>蹲厕</t>
  </si>
  <si>
    <t>白色</t>
  </si>
  <si>
    <t>女卫生间</t>
  </si>
  <si>
    <t>HMV22225</t>
  </si>
  <si>
    <t>脚踏式冲水阀</t>
  </si>
  <si>
    <t>铬色</t>
  </si>
  <si>
    <t>HMF518AC\DC 单冷</t>
  </si>
  <si>
    <t>感应龙头</t>
  </si>
  <si>
    <t>HC9002</t>
  </si>
  <si>
    <t>拖把池</t>
  </si>
  <si>
    <t>HMF2600-4</t>
  </si>
  <si>
    <t>拖把池龙头</t>
  </si>
  <si>
    <t>男卫生间</t>
  </si>
  <si>
    <t>HC4029H-060A+HMV11057AC/DC</t>
  </si>
  <si>
    <t>感应小便斗</t>
  </si>
  <si>
    <t>205+21-015S</t>
  </si>
  <si>
    <t>下水器+排水管</t>
  </si>
  <si>
    <t>枪灰色</t>
  </si>
  <si>
    <t>配件</t>
  </si>
  <si>
    <t>HMA205</t>
  </si>
  <si>
    <t>角阀</t>
  </si>
  <si>
    <t>拉丝色</t>
  </si>
  <si>
    <t>安装费</t>
  </si>
  <si>
    <t>安装地点</t>
  </si>
  <si>
    <t>规格</t>
  </si>
  <si>
    <t>备注：推荐品牌型号产品说明</t>
  </si>
  <si>
    <t>男卫生间窗</t>
  </si>
  <si>
    <t>断桥隔音平开窗</t>
  </si>
  <si>
    <t>㎡</t>
  </si>
  <si>
    <t>1.优质原生6063-T5钛镁硅航空级铝合金断桥隔音平开窗
2.双层5+5信义汽车级钢化安全玻璃,全钢化信义玻璃，PICC中国人险承保，不是半钢化的，破碎都是60多颗的，国标玻璃5CM*5CM破碎是40颗颗粒
3.三重密封高粘性丁基胶+双组份冷凝胶+防潮因子分子筛+黑色一体高频折弯中空铝条工艺，多重密封防水，全自动生产
【中空玻璃采用顶级防雾处理充氩气】
窗扇采用加厚承重穿槽式德国维哈根304不锈钢铰链
4.配304不锈钢防护安全防坠链，安全防撬，防坠落，高承重
5.系统工艺：多腔体隔音隔热结构
6.采用德国维哈根抗菌抑菌执手，经久耐用，不掉色，不氧化，表面都是银离子涂层
7.采用四点锁锁点，开启20万次以上
8.EPDM三元乙丙发泡密封胶条+多腔体鸭嘴密封胶条，使气密性好
9.门窗系统：气密性：7级，抗风压：8级，隔音35b在，效果，防水效果
10.隔热胶条：等温线优质多腔体PA66C型+T型隔热条防老化，断桥垂直线隔音隔热密封效果更好
11.纱窗护角采用不锈钢导圆角，更耐用更安全
12.助升器使门窗闭合后减少五金受力，延长五金使用寿命
13.采用销钉双组份注胶工艺
14.采用35级白云结构密封胶，刷德高防水，防水耐用
15.采用304不锈钢拉爆螺丝安装固定
16.304不锈钢金刚网
17.单扇窗不足1㎡按1㎡计算</t>
  </si>
  <si>
    <t>开启扇</t>
  </si>
  <si>
    <t>扇</t>
  </si>
  <si>
    <t>金刚纱窗</t>
  </si>
  <si>
    <t>男卫生间门套</t>
  </si>
  <si>
    <t>铝合金门套</t>
  </si>
  <si>
    <t>女卫生间窗</t>
  </si>
  <si>
    <t>女卫生间门套</t>
  </si>
  <si>
    <t>型号/规格</t>
  </si>
  <si>
    <t>地面瓷砖</t>
  </si>
  <si>
    <t>42.8平方</t>
  </si>
  <si>
    <t>墙面瓷砖</t>
  </si>
  <si>
    <t>114.9平方</t>
  </si>
  <si>
    <t>备注：施工工艺及材料说明</t>
  </si>
  <si>
    <t>给水管</t>
  </si>
  <si>
    <t>排水管</t>
  </si>
  <si>
    <t>联塑PVC40-50-A管，联塑PVC75-A管。</t>
  </si>
  <si>
    <t>排污管</t>
  </si>
  <si>
    <t>联塑PVC110-A管。</t>
  </si>
  <si>
    <t>插座、照明改位布线</t>
  </si>
  <si>
    <t>位</t>
  </si>
  <si>
    <r>
      <rPr>
        <sz val="11"/>
        <color theme="1"/>
        <rFont val="宋体"/>
        <family val="3"/>
        <charset val="134"/>
        <scheme val="minor"/>
      </rPr>
      <t>1、WDZB—GYJS(F)/125。按位计算、每组3*2.5mm</t>
    </r>
    <r>
      <rPr>
        <vertAlign val="superscript"/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；                                                                   2、1个插座面盒为1个位，1个开关控制3个筒灯为1个位、4-6个为2个位，以此类推；                                                                                                                                                                                                                                          3、1个开关控制5米灯带为1个位，每增加1-5米加1个位；                                                                                                                                                                                4、顶灯每组控制为1个位；5、不包含开关、插座面板及面板和灯具的安装费用。                                            5、单个电位电线改动5m内。</t>
    </r>
  </si>
  <si>
    <t>插座</t>
  </si>
  <si>
    <t>法国罗格朗逸景系列白色。</t>
  </si>
  <si>
    <t>开关</t>
  </si>
  <si>
    <t>等电位</t>
  </si>
  <si>
    <r>
      <rPr>
        <sz val="11"/>
        <rFont val="宋体"/>
        <family val="3"/>
        <charset val="134"/>
      </rPr>
      <t>永鼎电线WDZB—GYJS(F)/125。按组计算，每组3*4mm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。</t>
    </r>
  </si>
  <si>
    <t>水电竣工图</t>
  </si>
  <si>
    <r>
      <rPr>
        <sz val="11"/>
        <rFont val="宋体"/>
        <family val="3"/>
        <charset val="134"/>
      </rPr>
      <t>m</t>
    </r>
    <r>
      <rPr>
        <vertAlign val="superscript"/>
        <sz val="11"/>
        <rFont val="宋体"/>
        <family val="3"/>
        <charset val="134"/>
      </rPr>
      <t>2</t>
    </r>
  </si>
  <si>
    <t>洗手盆拆除</t>
  </si>
  <si>
    <t>座厕拆除</t>
  </si>
  <si>
    <t>拆除卫生间隔断</t>
  </si>
  <si>
    <t>拆除木柜</t>
  </si>
  <si>
    <t>拆除内门窗</t>
  </si>
  <si>
    <t>拆除天花</t>
  </si>
  <si>
    <t>m²</t>
  </si>
  <si>
    <t>1.8公分厚纯铝</t>
    <phoneticPr fontId="21" type="noConversion"/>
  </si>
  <si>
    <t>定制</t>
    <phoneticPr fontId="21" type="noConversion"/>
  </si>
  <si>
    <t>中山一院门急诊大楼17层国家会议中心卫生间清单</t>
    <phoneticPr fontId="21" type="noConversion"/>
  </si>
  <si>
    <t>直下式平板灯
110*600</t>
    <phoneticPr fontId="21" type="noConversion"/>
  </si>
  <si>
    <t>发光龙骨灯带</t>
    <phoneticPr fontId="21" type="noConversion"/>
  </si>
  <si>
    <t>男卫生间小便器隔断</t>
    <phoneticPr fontId="21" type="noConversion"/>
  </si>
  <si>
    <t>定制浴室柜+智能镜</t>
    <phoneticPr fontId="21" type="noConversion"/>
  </si>
  <si>
    <t>1</t>
    <phoneticPr fontId="21" type="noConversion"/>
  </si>
  <si>
    <t>大理石门槛</t>
    <phoneticPr fontId="21" type="noConversion"/>
  </si>
  <si>
    <t>定制柜</t>
    <phoneticPr fontId="21" type="noConversion"/>
  </si>
  <si>
    <t>定制高柜</t>
    <phoneticPr fontId="21" type="noConversion"/>
  </si>
  <si>
    <t>M6835/M0005</t>
  </si>
  <si>
    <t>普通马桶+自动换纸盖板</t>
  </si>
  <si>
    <t>含绿色施工费、场地保护、场地清洁等费用</t>
    <phoneticPr fontId="21" type="noConversion"/>
  </si>
  <si>
    <t xml:space="preserve">工程意外险  </t>
    <phoneticPr fontId="21" type="noConversion"/>
  </si>
  <si>
    <t>综合单价</t>
    <phoneticPr fontId="21" type="noConversion"/>
  </si>
  <si>
    <t>家装灯具安装</t>
    <phoneticPr fontId="21" type="noConversion"/>
  </si>
  <si>
    <r>
      <t>m</t>
    </r>
    <r>
      <rPr>
        <vertAlign val="superscript"/>
        <sz val="12"/>
        <color rgb="FF000000"/>
        <rFont val="宋体"/>
        <family val="3"/>
        <charset val="134"/>
        <scheme val="minor"/>
      </rPr>
      <t>2</t>
    </r>
  </si>
  <si>
    <t>地面砖另计，砖用瓷砖胶铺设。</t>
    <phoneticPr fontId="21" type="noConversion"/>
  </si>
  <si>
    <r>
      <t>m</t>
    </r>
    <r>
      <rPr>
        <vertAlign val="superscript"/>
        <sz val="12"/>
        <color indexed="8"/>
        <rFont val="宋体"/>
        <family val="3"/>
        <charset val="134"/>
        <scheme val="minor"/>
      </rPr>
      <t>2</t>
    </r>
  </si>
  <si>
    <t>名族/巴迪斯，或同等档次</t>
    <phoneticPr fontId="21" type="noConversion"/>
  </si>
  <si>
    <t>名族F2770/巴迪斯,或同等档次</t>
    <phoneticPr fontId="21" type="noConversion"/>
  </si>
  <si>
    <t>恒洁/杜拉格斯/摩恩,或同等档次,含安装费，后附清单</t>
    <phoneticPr fontId="21" type="noConversion"/>
  </si>
  <si>
    <t>鑫美特/雅之杰/摩恩,或同等档次</t>
    <phoneticPr fontId="21" type="noConversion"/>
  </si>
  <si>
    <t>鑫美特/雅之杰/摩恩,或同等档次</t>
    <phoneticPr fontId="21" type="noConversion"/>
  </si>
  <si>
    <t>冠豪/振轩/隆兴,或同等档次,后附清单</t>
    <phoneticPr fontId="21" type="noConversion"/>
  </si>
  <si>
    <t>唯美&amp;LD/特地/欧神诺,或同等档次,后附清单</t>
    <phoneticPr fontId="21" type="noConversion"/>
  </si>
  <si>
    <t>普雷森或同等档次</t>
    <phoneticPr fontId="21" type="noConversion"/>
  </si>
  <si>
    <t>欧普/艾美特/正野,或同等档次</t>
    <phoneticPr fontId="21" type="noConversion"/>
  </si>
  <si>
    <t>备注：
1.人工及辅材应综合考虑在上述开项材料项内报价
2.工期要求：方案设计2天，施工12天。</t>
    <phoneticPr fontId="21" type="noConversion"/>
  </si>
  <si>
    <t>建议用靚鲨1代双管环氧彩砂美缝</t>
    <phoneticPr fontId="21" type="noConversion"/>
  </si>
  <si>
    <r>
      <t>加厚双层日丰</t>
    </r>
    <r>
      <rPr>
        <sz val="11"/>
        <color indexed="8"/>
        <rFont val="Times New Roman"/>
        <family val="1"/>
      </rPr>
      <t>PP-R(20-25)</t>
    </r>
    <r>
      <rPr>
        <sz val="11"/>
        <color indexed="8"/>
        <rFont val="宋体"/>
        <family val="3"/>
        <charset val="134"/>
      </rPr>
      <t>冷热管。</t>
    </r>
    <phoneticPr fontId="21" type="noConversion"/>
  </si>
  <si>
    <t xml:space="preserve">使用轻质砖，强度32.5MPa普通硅酸盐水泥砂浆砌筑。批荡前在墙面挂20*20mm方格细铁丝网墙，用强度32.5普通硅酸盐水泥砂浆抹平墙面批荡。 </t>
    <phoneticPr fontId="21" type="noConversion"/>
  </si>
  <si>
    <t xml:space="preserve">使用轻质砖，强度32.5MPa普通硅酸盐水泥砂浆砌筑，批荡前在墙面挂20*20mm方格细铁丝网墙，用强度32.5普通硅酸盐水泥砂浆抹平墙面批荡。    </t>
    <phoneticPr fontId="21" type="noConversion"/>
  </si>
  <si>
    <t>名族L2103LED/巴迪斯，或同等档次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</si>
</sst>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￥&quot;#,##0;&quot;￥&quot;\-#,##0"/>
    <numFmt numFmtId="177" formatCode="0.0_ "/>
    <numFmt numFmtId="178" formatCode="0_ "/>
    <numFmt numFmtId="179" formatCode="0.00_ "/>
  </numFmts>
  <fonts count="32" x14ac:knownFonts="1">
    <font>
      <sz val="10"/>
      <color rgb="FF000000"/>
      <name val="Times New Roman"/>
      <charset val="204"/>
    </font>
    <font>
      <b/>
      <sz val="12"/>
      <name val="宋体"/>
      <family val="3"/>
      <charset val="134"/>
    </font>
    <font>
      <b/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6"/>
      <color rgb="FF000000"/>
      <name val="Times New Roman"/>
      <family val="1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indexed="8"/>
      <name val="Times New Roman"/>
      <family val="1"/>
    </font>
    <font>
      <vertAlign val="superscript"/>
      <sz val="11"/>
      <color indexed="8"/>
      <name val="宋体"/>
      <family val="3"/>
      <charset val="134"/>
    </font>
    <font>
      <vertAlign val="superscript"/>
      <sz val="11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Times New Roman"/>
      <family val="1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vertAlign val="superscript"/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b/>
      <sz val="10"/>
      <color rgb="FF000000"/>
      <name val="Times New Roman"/>
      <family val="1"/>
    </font>
    <font>
      <vertAlign val="superscript"/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rgb="FFFFFFFF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2" fillId="0" borderId="0">
      <alignment vertical="center"/>
    </xf>
    <xf numFmtId="0" fontId="12" fillId="0" borderId="0"/>
  </cellStyleXfs>
  <cellXfs count="13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2" fontId="11" fillId="0" borderId="9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/>
    </xf>
    <xf numFmtId="178" fontId="12" fillId="0" borderId="1" xfId="1" applyNumberFormat="1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left" vertical="center" wrapText="1" readingOrder="1"/>
    </xf>
    <xf numFmtId="178" fontId="13" fillId="0" borderId="1" xfId="0" applyNumberFormat="1" applyFont="1" applyFill="1" applyBorder="1" applyAlignment="1">
      <alignment horizontal="left" vertical="top"/>
    </xf>
    <xf numFmtId="178" fontId="0" fillId="0" borderId="0" xfId="0" applyNumberForma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top"/>
    </xf>
    <xf numFmtId="0" fontId="17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top"/>
    </xf>
    <xf numFmtId="49" fontId="17" fillId="0" borderId="3" xfId="0" applyNumberFormat="1" applyFont="1" applyFill="1" applyBorder="1" applyAlignment="1">
      <alignment horizontal="center" vertical="center" shrinkToFit="1"/>
    </xf>
    <xf numFmtId="0" fontId="17" fillId="2" borderId="1" xfId="3" applyFont="1" applyFill="1" applyBorder="1" applyAlignment="1">
      <alignment horizontal="center" vertical="center" wrapText="1"/>
    </xf>
    <xf numFmtId="49" fontId="17" fillId="2" borderId="1" xfId="3" applyNumberFormat="1" applyFont="1" applyFill="1" applyBorder="1" applyAlignment="1">
      <alignment horizontal="center" vertical="center" wrapText="1"/>
    </xf>
    <xf numFmtId="179" fontId="17" fillId="2" borderId="1" xfId="3" applyNumberFormat="1" applyFont="1" applyFill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49" fontId="17" fillId="0" borderId="1" xfId="3" applyNumberFormat="1" applyFont="1" applyFill="1" applyBorder="1" applyAlignment="1">
      <alignment horizontal="center" vertical="center" wrapText="1"/>
    </xf>
    <xf numFmtId="179" fontId="17" fillId="0" borderId="1" xfId="3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24" fillId="2" borderId="1" xfId="2" applyNumberFormat="1" applyFont="1" applyFill="1" applyBorder="1" applyAlignment="1">
      <alignment horizontal="center" vertical="center" wrapText="1"/>
    </xf>
    <xf numFmtId="179" fontId="17" fillId="2" borderId="1" xfId="0" applyNumberFormat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shrinkToFit="1"/>
    </xf>
    <xf numFmtId="1" fontId="17" fillId="0" borderId="1" xfId="0" applyNumberFormat="1" applyFont="1" applyFill="1" applyBorder="1" applyAlignment="1">
      <alignment horizontal="center" vertical="center" shrinkToFit="1"/>
    </xf>
    <xf numFmtId="0" fontId="24" fillId="2" borderId="1" xfId="2" applyFont="1" applyFill="1" applyBorder="1" applyAlignment="1">
      <alignment horizontal="center" vertical="center" wrapText="1"/>
    </xf>
    <xf numFmtId="49" fontId="24" fillId="0" borderId="1" xfId="2" applyNumberFormat="1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2" fontId="17" fillId="0" borderId="6" xfId="0" applyNumberFormat="1" applyFont="1" applyFill="1" applyBorder="1" applyAlignment="1">
      <alignment horizontal="center" vertical="center" shrinkToFit="1"/>
    </xf>
    <xf numFmtId="1" fontId="17" fillId="0" borderId="6" xfId="0" applyNumberFormat="1" applyFont="1" applyFill="1" applyBorder="1" applyAlignment="1">
      <alignment horizontal="center" vertical="center" shrinkToFit="1"/>
    </xf>
    <xf numFmtId="49" fontId="25" fillId="0" borderId="1" xfId="0" applyNumberFormat="1" applyFont="1" applyFill="1" applyBorder="1" applyAlignment="1">
      <alignment horizontal="left" vertical="top"/>
    </xf>
    <xf numFmtId="177" fontId="17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49" fontId="25" fillId="0" borderId="9" xfId="0" applyNumberFormat="1" applyFont="1" applyFill="1" applyBorder="1" applyAlignment="1">
      <alignment horizontal="left" vertical="top"/>
    </xf>
    <xf numFmtId="177" fontId="24" fillId="2" borderId="9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shrinkToFit="1"/>
    </xf>
    <xf numFmtId="49" fontId="27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/>
    </xf>
    <xf numFmtId="178" fontId="10" fillId="0" borderId="1" xfId="0" applyNumberFormat="1" applyFont="1" applyFill="1" applyBorder="1" applyAlignment="1">
      <alignment horizontal="left" vertical="top"/>
    </xf>
    <xf numFmtId="178" fontId="10" fillId="0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77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176" fontId="14" fillId="0" borderId="6" xfId="0" applyNumberFormat="1" applyFont="1" applyFill="1" applyBorder="1" applyAlignment="1">
      <alignment horizontal="left" vertical="center" wrapText="1" readingOrder="1"/>
    </xf>
    <xf numFmtId="176" fontId="14" fillId="0" borderId="8" xfId="0" applyNumberFormat="1" applyFont="1" applyFill="1" applyBorder="1" applyAlignment="1">
      <alignment horizontal="left" vertical="center" wrapText="1" readingOrder="1"/>
    </xf>
    <xf numFmtId="176" fontId="14" fillId="0" borderId="9" xfId="0" applyNumberFormat="1" applyFont="1" applyFill="1" applyBorder="1" applyAlignment="1">
      <alignment horizontal="left" vertical="center" wrapText="1" readingOrder="1"/>
    </xf>
    <xf numFmtId="0" fontId="8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10" xfId="1"/>
    <cellStyle name="常规 2" xfId="2"/>
    <cellStyle name="常规_Sheet1" xf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25" workbookViewId="0">
      <selection activeCell="H34" sqref="H34"/>
    </sheetView>
  </sheetViews>
  <sheetFormatPr defaultColWidth="9" defaultRowHeight="12.75" x14ac:dyDescent="0.2"/>
  <cols>
    <col min="1" max="1" width="11" style="37" customWidth="1"/>
    <col min="2" max="2" width="28.5" customWidth="1"/>
    <col min="3" max="3" width="31.1640625" style="37" customWidth="1"/>
    <col min="4" max="4" width="15.1640625" customWidth="1"/>
    <col min="5" max="5" width="11.1640625" customWidth="1"/>
    <col min="6" max="6" width="15.83203125" customWidth="1"/>
    <col min="7" max="7" width="17.1640625" customWidth="1"/>
    <col min="8" max="8" width="49.83203125" customWidth="1"/>
  </cols>
  <sheetData>
    <row r="1" spans="1:10" ht="37.5" customHeight="1" x14ac:dyDescent="0.2">
      <c r="A1" s="120" t="s">
        <v>173</v>
      </c>
      <c r="B1" s="120"/>
      <c r="C1" s="120"/>
      <c r="D1" s="120"/>
      <c r="E1" s="120"/>
      <c r="F1" s="120"/>
      <c r="G1" s="120"/>
      <c r="H1" s="120"/>
    </row>
    <row r="2" spans="1:10" s="36" customFormat="1" ht="29.25" customHeight="1" x14ac:dyDescent="0.2">
      <c r="A2" s="85" t="s">
        <v>0</v>
      </c>
      <c r="B2" s="86" t="s">
        <v>1</v>
      </c>
      <c r="C2" s="85" t="s">
        <v>2</v>
      </c>
      <c r="D2" s="86" t="s">
        <v>3</v>
      </c>
      <c r="E2" s="87" t="s">
        <v>4</v>
      </c>
      <c r="F2" s="86" t="s">
        <v>186</v>
      </c>
      <c r="G2" s="86" t="s">
        <v>5</v>
      </c>
      <c r="H2" s="88" t="s">
        <v>6</v>
      </c>
    </row>
    <row r="3" spans="1:10" ht="34.5" customHeight="1" x14ac:dyDescent="0.2">
      <c r="A3" s="40" t="s">
        <v>178</v>
      </c>
      <c r="B3" s="41" t="s">
        <v>7</v>
      </c>
      <c r="C3" s="42" t="s">
        <v>8</v>
      </c>
      <c r="D3" s="43">
        <v>48.3</v>
      </c>
      <c r="E3" s="41" t="s">
        <v>9</v>
      </c>
      <c r="F3" s="44"/>
      <c r="G3" s="44"/>
      <c r="H3" s="41" t="s">
        <v>191</v>
      </c>
    </row>
    <row r="4" spans="1:10" ht="39" customHeight="1" x14ac:dyDescent="0.2">
      <c r="A4" s="40" t="s">
        <v>10</v>
      </c>
      <c r="B4" s="41" t="s">
        <v>11</v>
      </c>
      <c r="C4" s="42" t="s">
        <v>175</v>
      </c>
      <c r="D4" s="43">
        <v>13.5</v>
      </c>
      <c r="E4" s="41" t="s">
        <v>12</v>
      </c>
      <c r="F4" s="44"/>
      <c r="G4" s="44"/>
      <c r="H4" s="41" t="s">
        <v>192</v>
      </c>
      <c r="J4" s="39"/>
    </row>
    <row r="5" spans="1:10" ht="36.950000000000003" customHeight="1" x14ac:dyDescent="0.2">
      <c r="A5" s="40" t="s">
        <v>13</v>
      </c>
      <c r="B5" s="41" t="s">
        <v>14</v>
      </c>
      <c r="C5" s="42" t="s">
        <v>174</v>
      </c>
      <c r="D5" s="43">
        <v>12</v>
      </c>
      <c r="E5" s="41" t="s">
        <v>15</v>
      </c>
      <c r="F5" s="44"/>
      <c r="G5" s="44"/>
      <c r="H5" s="41" t="s">
        <v>205</v>
      </c>
    </row>
    <row r="6" spans="1:10" ht="39" customHeight="1" x14ac:dyDescent="0.2">
      <c r="A6" s="40" t="s">
        <v>16</v>
      </c>
      <c r="B6" s="41" t="s">
        <v>17</v>
      </c>
      <c r="C6" s="42" t="s">
        <v>18</v>
      </c>
      <c r="D6" s="43">
        <v>1</v>
      </c>
      <c r="E6" s="41" t="s">
        <v>19</v>
      </c>
      <c r="F6" s="44"/>
      <c r="G6" s="44"/>
      <c r="H6" s="45" t="s">
        <v>193</v>
      </c>
    </row>
    <row r="7" spans="1:10" ht="24" customHeight="1" x14ac:dyDescent="0.2">
      <c r="A7" s="40" t="s">
        <v>22</v>
      </c>
      <c r="B7" s="46" t="s">
        <v>180</v>
      </c>
      <c r="C7" s="47" t="s">
        <v>177</v>
      </c>
      <c r="D7" s="48">
        <v>2</v>
      </c>
      <c r="E7" s="49" t="s">
        <v>20</v>
      </c>
      <c r="F7" s="50"/>
      <c r="G7" s="44"/>
      <c r="H7" s="51" t="s">
        <v>194</v>
      </c>
    </row>
    <row r="8" spans="1:10" ht="28.5" customHeight="1" x14ac:dyDescent="0.2">
      <c r="A8" s="40" t="s">
        <v>26</v>
      </c>
      <c r="B8" s="46" t="s">
        <v>181</v>
      </c>
      <c r="C8" s="47" t="s">
        <v>21</v>
      </c>
      <c r="D8" s="48">
        <v>2</v>
      </c>
      <c r="E8" s="49" t="s">
        <v>20</v>
      </c>
      <c r="F8" s="50"/>
      <c r="G8" s="44"/>
      <c r="H8" s="51" t="s">
        <v>195</v>
      </c>
    </row>
    <row r="9" spans="1:10" ht="24.95" customHeight="1" x14ac:dyDescent="0.2">
      <c r="A9" s="40" t="s">
        <v>29</v>
      </c>
      <c r="B9" s="41" t="s">
        <v>23</v>
      </c>
      <c r="C9" s="42" t="s">
        <v>24</v>
      </c>
      <c r="D9" s="43">
        <v>1</v>
      </c>
      <c r="E9" s="41" t="s">
        <v>25</v>
      </c>
      <c r="F9" s="44"/>
      <c r="G9" s="44"/>
      <c r="H9" s="45" t="s">
        <v>196</v>
      </c>
    </row>
    <row r="10" spans="1:10" ht="39" customHeight="1" x14ac:dyDescent="0.2">
      <c r="A10" s="40" t="s">
        <v>32</v>
      </c>
      <c r="B10" s="52" t="s">
        <v>27</v>
      </c>
      <c r="C10" s="53" t="s">
        <v>28</v>
      </c>
      <c r="D10" s="54">
        <v>1</v>
      </c>
      <c r="E10" s="52" t="s">
        <v>19</v>
      </c>
      <c r="F10" s="44"/>
      <c r="G10" s="44"/>
      <c r="H10" s="45" t="s">
        <v>197</v>
      </c>
    </row>
    <row r="11" spans="1:10" ht="24.95" customHeight="1" x14ac:dyDescent="0.2">
      <c r="A11" s="40" t="s">
        <v>36</v>
      </c>
      <c r="B11" s="41" t="s">
        <v>30</v>
      </c>
      <c r="C11" s="42" t="s">
        <v>31</v>
      </c>
      <c r="D11" s="43">
        <v>8</v>
      </c>
      <c r="E11" s="41" t="s">
        <v>20</v>
      </c>
      <c r="F11" s="44"/>
      <c r="G11" s="44"/>
      <c r="H11" s="41" t="s">
        <v>199</v>
      </c>
    </row>
    <row r="12" spans="1:10" ht="39.950000000000003" customHeight="1" x14ac:dyDescent="0.2">
      <c r="A12" s="40" t="s">
        <v>38</v>
      </c>
      <c r="B12" s="41" t="s">
        <v>33</v>
      </c>
      <c r="C12" s="42" t="s">
        <v>34</v>
      </c>
      <c r="D12" s="43">
        <v>8</v>
      </c>
      <c r="E12" s="41" t="s">
        <v>12</v>
      </c>
      <c r="F12" s="44"/>
      <c r="G12" s="44"/>
      <c r="H12" s="41" t="s">
        <v>35</v>
      </c>
    </row>
    <row r="13" spans="1:10" ht="24.95" customHeight="1" x14ac:dyDescent="0.2">
      <c r="A13" s="40" t="s">
        <v>41</v>
      </c>
      <c r="B13" s="55" t="s">
        <v>37</v>
      </c>
      <c r="C13" s="56" t="s">
        <v>171</v>
      </c>
      <c r="D13" s="57">
        <v>45</v>
      </c>
      <c r="E13" s="58" t="s">
        <v>9</v>
      </c>
      <c r="F13" s="44"/>
      <c r="G13" s="44"/>
      <c r="H13" s="59" t="s">
        <v>172</v>
      </c>
    </row>
    <row r="14" spans="1:10" ht="36.950000000000003" customHeight="1" x14ac:dyDescent="0.2">
      <c r="A14" s="40" t="s">
        <v>45</v>
      </c>
      <c r="B14" s="55" t="s">
        <v>176</v>
      </c>
      <c r="C14" s="56" t="s">
        <v>39</v>
      </c>
      <c r="D14" s="57">
        <v>6</v>
      </c>
      <c r="E14" s="58" t="s">
        <v>40</v>
      </c>
      <c r="F14" s="44"/>
      <c r="G14" s="44"/>
      <c r="H14" s="59" t="s">
        <v>172</v>
      </c>
    </row>
    <row r="15" spans="1:10" ht="29.1" customHeight="1" x14ac:dyDescent="0.2">
      <c r="A15" s="40" t="s">
        <v>48</v>
      </c>
      <c r="B15" s="55" t="s">
        <v>42</v>
      </c>
      <c r="C15" s="56" t="s">
        <v>43</v>
      </c>
      <c r="D15" s="57">
        <v>4</v>
      </c>
      <c r="E15" s="58" t="s">
        <v>20</v>
      </c>
      <c r="F15" s="60"/>
      <c r="G15" s="44"/>
      <c r="H15" s="59" t="s">
        <v>44</v>
      </c>
    </row>
    <row r="16" spans="1:10" ht="24.95" customHeight="1" x14ac:dyDescent="0.2">
      <c r="A16" s="40" t="s">
        <v>51</v>
      </c>
      <c r="B16" s="55" t="s">
        <v>46</v>
      </c>
      <c r="C16" s="56" t="s">
        <v>47</v>
      </c>
      <c r="D16" s="57">
        <v>2</v>
      </c>
      <c r="E16" s="58" t="s">
        <v>20</v>
      </c>
      <c r="F16" s="61"/>
      <c r="G16" s="44"/>
      <c r="H16" s="59" t="s">
        <v>44</v>
      </c>
    </row>
    <row r="17" spans="1:8" ht="37.5" customHeight="1" x14ac:dyDescent="0.2">
      <c r="A17" s="40" t="s">
        <v>55</v>
      </c>
      <c r="B17" s="55" t="s">
        <v>49</v>
      </c>
      <c r="C17" s="56" t="s">
        <v>50</v>
      </c>
      <c r="D17" s="57">
        <v>8</v>
      </c>
      <c r="E17" s="58" t="s">
        <v>20</v>
      </c>
      <c r="F17" s="61"/>
      <c r="G17" s="44"/>
      <c r="H17" s="59" t="s">
        <v>44</v>
      </c>
    </row>
    <row r="18" spans="1:8" ht="37.5" customHeight="1" x14ac:dyDescent="0.2">
      <c r="A18" s="40" t="s">
        <v>58</v>
      </c>
      <c r="B18" s="55" t="s">
        <v>52</v>
      </c>
      <c r="C18" s="56" t="s">
        <v>53</v>
      </c>
      <c r="D18" s="57">
        <v>2</v>
      </c>
      <c r="E18" s="58" t="s">
        <v>54</v>
      </c>
      <c r="F18" s="61"/>
      <c r="G18" s="44"/>
      <c r="H18" s="62" t="s">
        <v>198</v>
      </c>
    </row>
    <row r="19" spans="1:8" ht="37.5" customHeight="1" x14ac:dyDescent="0.2">
      <c r="A19" s="40" t="s">
        <v>61</v>
      </c>
      <c r="B19" s="55" t="s">
        <v>56</v>
      </c>
      <c r="C19" s="63" t="s">
        <v>57</v>
      </c>
      <c r="D19" s="64">
        <v>42.8</v>
      </c>
      <c r="E19" s="58" t="s">
        <v>9</v>
      </c>
      <c r="F19" s="61"/>
      <c r="G19" s="44"/>
      <c r="H19" s="62" t="s">
        <v>189</v>
      </c>
    </row>
    <row r="20" spans="1:8" ht="37.5" customHeight="1" x14ac:dyDescent="0.2">
      <c r="A20" s="40" t="s">
        <v>63</v>
      </c>
      <c r="B20" s="55" t="s">
        <v>59</v>
      </c>
      <c r="C20" s="56" t="s">
        <v>57</v>
      </c>
      <c r="D20" s="64">
        <v>114.9</v>
      </c>
      <c r="E20" s="58" t="s">
        <v>9</v>
      </c>
      <c r="F20" s="61"/>
      <c r="G20" s="44"/>
      <c r="H20" s="62" t="s">
        <v>60</v>
      </c>
    </row>
    <row r="21" spans="1:8" ht="37.5" customHeight="1" x14ac:dyDescent="0.2">
      <c r="A21" s="40" t="s">
        <v>66</v>
      </c>
      <c r="B21" s="55" t="s">
        <v>62</v>
      </c>
      <c r="C21" s="56"/>
      <c r="D21" s="64">
        <v>158</v>
      </c>
      <c r="E21" s="58" t="s">
        <v>9</v>
      </c>
      <c r="F21" s="61"/>
      <c r="G21" s="44"/>
      <c r="H21" s="62" t="s">
        <v>201</v>
      </c>
    </row>
    <row r="22" spans="1:8" ht="37.5" customHeight="1" x14ac:dyDescent="0.2">
      <c r="A22" s="40" t="s">
        <v>68</v>
      </c>
      <c r="B22" s="45" t="s">
        <v>64</v>
      </c>
      <c r="C22" s="65"/>
      <c r="D22" s="66">
        <v>1</v>
      </c>
      <c r="E22" s="45" t="s">
        <v>19</v>
      </c>
      <c r="F22" s="61"/>
      <c r="G22" s="44"/>
      <c r="H22" s="45" t="s">
        <v>65</v>
      </c>
    </row>
    <row r="23" spans="1:8" ht="37.5" customHeight="1" x14ac:dyDescent="0.2">
      <c r="A23" s="40" t="s">
        <v>70</v>
      </c>
      <c r="B23" s="67" t="s">
        <v>67</v>
      </c>
      <c r="C23" s="68"/>
      <c r="D23" s="69">
        <v>1</v>
      </c>
      <c r="E23" s="67" t="s">
        <v>19</v>
      </c>
      <c r="F23" s="70"/>
      <c r="G23" s="44"/>
      <c r="H23" s="67" t="s">
        <v>65</v>
      </c>
    </row>
    <row r="24" spans="1:8" ht="87.75" customHeight="1" x14ac:dyDescent="0.2">
      <c r="A24" s="40" t="s">
        <v>72</v>
      </c>
      <c r="B24" s="45" t="s">
        <v>69</v>
      </c>
      <c r="C24" s="71"/>
      <c r="D24" s="72">
        <f>4.64*1.1</f>
        <v>5.1040000000000001</v>
      </c>
      <c r="E24" s="73" t="s">
        <v>188</v>
      </c>
      <c r="F24" s="70"/>
      <c r="G24" s="44"/>
      <c r="H24" s="74" t="s">
        <v>203</v>
      </c>
    </row>
    <row r="25" spans="1:8" ht="70.5" customHeight="1" x14ac:dyDescent="0.2">
      <c r="A25" s="40" t="s">
        <v>75</v>
      </c>
      <c r="B25" s="75" t="s">
        <v>71</v>
      </c>
      <c r="C25" s="71"/>
      <c r="D25" s="76">
        <f>D24</f>
        <v>5.1040000000000001</v>
      </c>
      <c r="E25" s="77" t="s">
        <v>188</v>
      </c>
      <c r="F25" s="70"/>
      <c r="G25" s="44"/>
      <c r="H25" s="74" t="s">
        <v>204</v>
      </c>
    </row>
    <row r="26" spans="1:8" ht="30.75" customHeight="1" x14ac:dyDescent="0.2">
      <c r="A26" s="40" t="s">
        <v>77</v>
      </c>
      <c r="B26" s="78" t="s">
        <v>73</v>
      </c>
      <c r="C26" s="79"/>
      <c r="D26" s="80">
        <v>10.199999999999999</v>
      </c>
      <c r="E26" s="67" t="s">
        <v>74</v>
      </c>
      <c r="F26" s="70"/>
      <c r="G26" s="44"/>
      <c r="H26" s="81"/>
    </row>
    <row r="27" spans="1:8" ht="36.75" customHeight="1" x14ac:dyDescent="0.2">
      <c r="A27" s="40" t="s">
        <v>78</v>
      </c>
      <c r="B27" s="78" t="s">
        <v>179</v>
      </c>
      <c r="C27" s="79"/>
      <c r="D27" s="80">
        <v>4</v>
      </c>
      <c r="E27" s="67" t="s">
        <v>76</v>
      </c>
      <c r="F27" s="70"/>
      <c r="G27" s="44"/>
      <c r="H27" s="81"/>
    </row>
    <row r="28" spans="1:8" ht="33.75" customHeight="1" x14ac:dyDescent="0.2">
      <c r="A28" s="40" t="s">
        <v>80</v>
      </c>
      <c r="B28" s="78" t="s">
        <v>79</v>
      </c>
      <c r="C28" s="79"/>
      <c r="D28" s="80">
        <v>1</v>
      </c>
      <c r="E28" s="67" t="s">
        <v>19</v>
      </c>
      <c r="F28" s="70"/>
      <c r="G28" s="44"/>
      <c r="H28" s="81"/>
    </row>
    <row r="29" spans="1:8" ht="28.5" customHeight="1" x14ac:dyDescent="0.2">
      <c r="A29" s="40" t="s">
        <v>82</v>
      </c>
      <c r="B29" s="78" t="s">
        <v>81</v>
      </c>
      <c r="C29" s="79"/>
      <c r="D29" s="80">
        <v>1</v>
      </c>
      <c r="E29" s="67" t="s">
        <v>19</v>
      </c>
      <c r="F29" s="70"/>
      <c r="G29" s="44"/>
      <c r="H29" s="81"/>
    </row>
    <row r="30" spans="1:8" ht="36" customHeight="1" x14ac:dyDescent="0.2">
      <c r="A30" s="40" t="s">
        <v>83</v>
      </c>
      <c r="B30" s="78" t="s">
        <v>185</v>
      </c>
      <c r="C30" s="79"/>
      <c r="D30" s="80">
        <v>1</v>
      </c>
      <c r="E30" s="67" t="s">
        <v>19</v>
      </c>
      <c r="F30" s="70"/>
      <c r="G30" s="44"/>
      <c r="H30" s="81"/>
    </row>
    <row r="31" spans="1:8" ht="33.75" customHeight="1" x14ac:dyDescent="0.2">
      <c r="A31" s="40" t="s">
        <v>84</v>
      </c>
      <c r="B31" s="82" t="s">
        <v>85</v>
      </c>
      <c r="C31" s="83"/>
      <c r="D31" s="84">
        <v>1</v>
      </c>
      <c r="E31" s="67" t="s">
        <v>19</v>
      </c>
      <c r="F31" s="70"/>
      <c r="G31" s="44"/>
      <c r="H31" s="82" t="s">
        <v>184</v>
      </c>
    </row>
    <row r="32" spans="1:8" ht="54" customHeight="1" x14ac:dyDescent="0.2">
      <c r="A32" s="40" t="s">
        <v>86</v>
      </c>
      <c r="B32" s="45" t="s">
        <v>87</v>
      </c>
      <c r="C32" s="65"/>
      <c r="D32" s="66">
        <v>1</v>
      </c>
      <c r="E32" s="45" t="s">
        <v>88</v>
      </c>
      <c r="F32" s="61"/>
      <c r="G32" s="44"/>
      <c r="H32" s="45" t="s">
        <v>89</v>
      </c>
    </row>
    <row r="33" spans="1:8" ht="40.5" customHeight="1" x14ac:dyDescent="0.2">
      <c r="A33" s="40" t="s">
        <v>90</v>
      </c>
      <c r="B33" s="67" t="s">
        <v>91</v>
      </c>
      <c r="C33" s="68"/>
      <c r="D33" s="69">
        <v>1</v>
      </c>
      <c r="E33" s="67" t="s">
        <v>19</v>
      </c>
      <c r="F33" s="70"/>
      <c r="G33" s="44"/>
      <c r="H33" s="67" t="s">
        <v>92</v>
      </c>
    </row>
    <row r="34" spans="1:8" ht="28.5" customHeight="1" x14ac:dyDescent="0.2">
      <c r="A34" s="40" t="s">
        <v>93</v>
      </c>
      <c r="B34" s="45" t="s">
        <v>94</v>
      </c>
      <c r="C34" s="65"/>
      <c r="D34" s="66">
        <v>1</v>
      </c>
      <c r="E34" s="45" t="s">
        <v>19</v>
      </c>
      <c r="F34" s="61"/>
      <c r="G34" s="44"/>
      <c r="H34" s="45"/>
    </row>
    <row r="35" spans="1:8" ht="29.25" customHeight="1" x14ac:dyDescent="0.2">
      <c r="A35" s="40" t="s">
        <v>95</v>
      </c>
      <c r="B35" s="45" t="s">
        <v>96</v>
      </c>
      <c r="C35" s="65"/>
      <c r="D35" s="66">
        <v>1</v>
      </c>
      <c r="E35" s="45" t="s">
        <v>19</v>
      </c>
      <c r="F35" s="61"/>
      <c r="G35" s="44"/>
      <c r="H35" s="45"/>
    </row>
    <row r="36" spans="1:8" ht="24" customHeight="1" x14ac:dyDescent="0.2">
      <c r="A36" s="40"/>
      <c r="B36" s="45"/>
      <c r="C36" s="65"/>
      <c r="D36" s="66"/>
      <c r="E36" s="45" t="s">
        <v>97</v>
      </c>
      <c r="F36" s="61"/>
      <c r="G36" s="44"/>
      <c r="H36" s="45"/>
    </row>
    <row r="37" spans="1:8" ht="24" customHeight="1" x14ac:dyDescent="0.2">
      <c r="A37" s="40"/>
      <c r="B37" s="45" t="s">
        <v>98</v>
      </c>
      <c r="C37" s="65"/>
      <c r="D37" s="66"/>
      <c r="E37" s="45"/>
      <c r="F37" s="61"/>
      <c r="G37" s="44"/>
      <c r="H37" s="45"/>
    </row>
    <row r="38" spans="1:8" ht="24" customHeight="1" x14ac:dyDescent="0.2">
      <c r="A38" s="40"/>
      <c r="B38" s="45" t="s">
        <v>99</v>
      </c>
      <c r="C38" s="65"/>
      <c r="D38" s="66"/>
      <c r="E38" s="45"/>
      <c r="F38" s="61"/>
      <c r="G38" s="44"/>
      <c r="H38" s="45"/>
    </row>
    <row r="39" spans="1:8" ht="38.25" customHeight="1" x14ac:dyDescent="0.2">
      <c r="A39" s="121" t="s">
        <v>200</v>
      </c>
      <c r="B39" s="121"/>
      <c r="C39" s="121"/>
      <c r="D39" s="121"/>
      <c r="E39" s="121"/>
      <c r="F39" s="121"/>
      <c r="G39" s="121"/>
      <c r="H39" s="122"/>
    </row>
  </sheetData>
  <mergeCells count="2">
    <mergeCell ref="A1:H1"/>
    <mergeCell ref="A39:H39"/>
  </mergeCells>
  <phoneticPr fontId="21" type="noConversion"/>
  <printOptions horizontalCentered="1"/>
  <pageMargins left="0.39305555555555599" right="0.39305555555555599" top="0.39305555555555599" bottom="0.39305555555555599" header="0.31458333333333299" footer="0.11805555555555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7" workbookViewId="0">
      <selection activeCell="M18" sqref="M18"/>
    </sheetView>
  </sheetViews>
  <sheetFormatPr defaultColWidth="9.33203125" defaultRowHeight="12.75" x14ac:dyDescent="0.2"/>
  <cols>
    <col min="1" max="1" width="13.6640625" customWidth="1"/>
    <col min="2" max="2" width="27.83203125" customWidth="1"/>
    <col min="3" max="3" width="22.1640625" customWidth="1"/>
    <col min="4" max="4" width="17.83203125" customWidth="1"/>
    <col min="5" max="5" width="20.5" customWidth="1"/>
    <col min="6" max="6" width="16.83203125" customWidth="1"/>
    <col min="7" max="7" width="18" style="35" customWidth="1"/>
    <col min="8" max="8" width="16.1640625" style="16" customWidth="1"/>
    <col min="9" max="9" width="19.5" customWidth="1"/>
  </cols>
  <sheetData>
    <row r="1" spans="1:9" s="99" customFormat="1" ht="30.75" customHeight="1" x14ac:dyDescent="0.2">
      <c r="A1" s="97" t="s">
        <v>100</v>
      </c>
      <c r="B1" s="1" t="s">
        <v>101</v>
      </c>
      <c r="C1" s="97" t="s">
        <v>102</v>
      </c>
      <c r="D1" s="98" t="s">
        <v>3</v>
      </c>
      <c r="E1" s="97" t="s">
        <v>4</v>
      </c>
      <c r="F1" s="97" t="s">
        <v>103</v>
      </c>
      <c r="G1" s="86" t="s">
        <v>186</v>
      </c>
      <c r="H1" s="86" t="s">
        <v>5</v>
      </c>
      <c r="I1" s="97" t="s">
        <v>104</v>
      </c>
    </row>
    <row r="2" spans="1:9" ht="30" customHeight="1" x14ac:dyDescent="0.2">
      <c r="A2" s="90">
        <v>1</v>
      </c>
      <c r="B2" s="46" t="s">
        <v>105</v>
      </c>
      <c r="C2" s="91" t="s">
        <v>106</v>
      </c>
      <c r="D2" s="48">
        <v>3</v>
      </c>
      <c r="E2" s="49" t="s">
        <v>20</v>
      </c>
      <c r="F2" s="50" t="s">
        <v>107</v>
      </c>
      <c r="G2" s="92"/>
      <c r="H2" s="51"/>
      <c r="I2" s="51" t="s">
        <v>108</v>
      </c>
    </row>
    <row r="3" spans="1:9" ht="30" customHeight="1" x14ac:dyDescent="0.2">
      <c r="A3" s="90">
        <v>2</v>
      </c>
      <c r="B3" s="46" t="s">
        <v>109</v>
      </c>
      <c r="C3" s="91" t="s">
        <v>110</v>
      </c>
      <c r="D3" s="48">
        <v>3</v>
      </c>
      <c r="E3" s="49" t="s">
        <v>20</v>
      </c>
      <c r="F3" s="50" t="s">
        <v>111</v>
      </c>
      <c r="G3" s="92"/>
      <c r="H3" s="51"/>
      <c r="I3" s="51" t="s">
        <v>108</v>
      </c>
    </row>
    <row r="4" spans="1:9" ht="30" customHeight="1" x14ac:dyDescent="0.2">
      <c r="A4" s="90">
        <v>3</v>
      </c>
      <c r="B4" s="46" t="s">
        <v>182</v>
      </c>
      <c r="C4" s="51" t="s">
        <v>183</v>
      </c>
      <c r="D4" s="51">
        <v>1</v>
      </c>
      <c r="E4" s="51" t="s">
        <v>20</v>
      </c>
      <c r="F4" s="51" t="s">
        <v>107</v>
      </c>
      <c r="G4" s="51"/>
      <c r="H4" s="51"/>
      <c r="I4" s="51" t="s">
        <v>108</v>
      </c>
    </row>
    <row r="5" spans="1:9" ht="30" customHeight="1" x14ac:dyDescent="0.2">
      <c r="A5" s="90">
        <v>4</v>
      </c>
      <c r="B5" s="46" t="s">
        <v>112</v>
      </c>
      <c r="C5" s="91" t="s">
        <v>113</v>
      </c>
      <c r="D5" s="48">
        <v>2</v>
      </c>
      <c r="E5" s="49" t="s">
        <v>20</v>
      </c>
      <c r="F5" s="50" t="s">
        <v>111</v>
      </c>
      <c r="G5" s="92"/>
      <c r="H5" s="51"/>
      <c r="I5" s="51" t="s">
        <v>108</v>
      </c>
    </row>
    <row r="6" spans="1:9" ht="30" customHeight="1" x14ac:dyDescent="0.2">
      <c r="A6" s="90">
        <v>5</v>
      </c>
      <c r="B6" s="46" t="s">
        <v>114</v>
      </c>
      <c r="C6" s="91" t="s">
        <v>115</v>
      </c>
      <c r="D6" s="48">
        <v>1</v>
      </c>
      <c r="E6" s="49" t="s">
        <v>20</v>
      </c>
      <c r="F6" s="90" t="s">
        <v>107</v>
      </c>
      <c r="G6" s="92"/>
      <c r="H6" s="51"/>
      <c r="I6" s="51" t="s">
        <v>108</v>
      </c>
    </row>
    <row r="7" spans="1:9" ht="30" customHeight="1" x14ac:dyDescent="0.2">
      <c r="A7" s="90">
        <v>6</v>
      </c>
      <c r="B7" s="46" t="s">
        <v>116</v>
      </c>
      <c r="C7" s="91" t="s">
        <v>117</v>
      </c>
      <c r="D7" s="48">
        <v>1</v>
      </c>
      <c r="E7" s="49" t="s">
        <v>20</v>
      </c>
      <c r="F7" s="90" t="s">
        <v>111</v>
      </c>
      <c r="G7" s="92"/>
      <c r="H7" s="51"/>
      <c r="I7" s="51" t="s">
        <v>108</v>
      </c>
    </row>
    <row r="8" spans="1:9" ht="30" customHeight="1" x14ac:dyDescent="0.2">
      <c r="A8" s="90">
        <v>7</v>
      </c>
      <c r="B8" s="46" t="s">
        <v>105</v>
      </c>
      <c r="C8" s="91" t="s">
        <v>106</v>
      </c>
      <c r="D8" s="48">
        <v>2</v>
      </c>
      <c r="E8" s="49" t="s">
        <v>20</v>
      </c>
      <c r="F8" s="50" t="s">
        <v>18</v>
      </c>
      <c r="G8" s="92"/>
      <c r="H8" s="51"/>
      <c r="I8" s="51" t="s">
        <v>118</v>
      </c>
    </row>
    <row r="9" spans="1:9" ht="30" customHeight="1" x14ac:dyDescent="0.2">
      <c r="A9" s="90">
        <v>8</v>
      </c>
      <c r="B9" s="46" t="s">
        <v>109</v>
      </c>
      <c r="C9" s="91" t="s">
        <v>110</v>
      </c>
      <c r="D9" s="48">
        <v>2</v>
      </c>
      <c r="E9" s="49" t="s">
        <v>20</v>
      </c>
      <c r="F9" s="50" t="s">
        <v>111</v>
      </c>
      <c r="G9" s="92"/>
      <c r="H9" s="51"/>
      <c r="I9" s="51" t="s">
        <v>118</v>
      </c>
    </row>
    <row r="10" spans="1:9" ht="30" customHeight="1" x14ac:dyDescent="0.2">
      <c r="A10" s="90">
        <v>9</v>
      </c>
      <c r="B10" s="46" t="s">
        <v>182</v>
      </c>
      <c r="C10" s="51" t="s">
        <v>183</v>
      </c>
      <c r="D10" s="51">
        <v>1</v>
      </c>
      <c r="E10" s="51" t="s">
        <v>20</v>
      </c>
      <c r="F10" s="51" t="s">
        <v>107</v>
      </c>
      <c r="G10" s="51"/>
      <c r="H10" s="51"/>
      <c r="I10" s="51" t="s">
        <v>108</v>
      </c>
    </row>
    <row r="11" spans="1:9" ht="30" customHeight="1" x14ac:dyDescent="0.2">
      <c r="A11" s="90">
        <v>10</v>
      </c>
      <c r="B11" s="46" t="s">
        <v>119</v>
      </c>
      <c r="C11" s="91" t="s">
        <v>120</v>
      </c>
      <c r="D11" s="48">
        <v>7</v>
      </c>
      <c r="E11" s="49" t="s">
        <v>20</v>
      </c>
      <c r="F11" s="50" t="s">
        <v>107</v>
      </c>
      <c r="G11" s="92"/>
      <c r="H11" s="51"/>
      <c r="I11" s="51" t="s">
        <v>118</v>
      </c>
    </row>
    <row r="12" spans="1:9" ht="30" customHeight="1" x14ac:dyDescent="0.2">
      <c r="A12" s="90">
        <v>11</v>
      </c>
      <c r="B12" s="46" t="s">
        <v>112</v>
      </c>
      <c r="C12" s="91" t="s">
        <v>113</v>
      </c>
      <c r="D12" s="48">
        <v>2</v>
      </c>
      <c r="E12" s="49" t="s">
        <v>20</v>
      </c>
      <c r="F12" s="50" t="s">
        <v>111</v>
      </c>
      <c r="G12" s="92"/>
      <c r="H12" s="51"/>
      <c r="I12" s="51" t="s">
        <v>118</v>
      </c>
    </row>
    <row r="13" spans="1:9" ht="30" customHeight="1" x14ac:dyDescent="0.2">
      <c r="A13" s="90">
        <v>12</v>
      </c>
      <c r="B13" s="46" t="s">
        <v>114</v>
      </c>
      <c r="C13" s="91" t="s">
        <v>115</v>
      </c>
      <c r="D13" s="48">
        <v>1</v>
      </c>
      <c r="E13" s="49" t="s">
        <v>20</v>
      </c>
      <c r="F13" s="90" t="s">
        <v>107</v>
      </c>
      <c r="G13" s="92"/>
      <c r="H13" s="51"/>
      <c r="I13" s="51" t="s">
        <v>118</v>
      </c>
    </row>
    <row r="14" spans="1:9" ht="30" customHeight="1" x14ac:dyDescent="0.2">
      <c r="A14" s="90">
        <v>13</v>
      </c>
      <c r="B14" s="46" t="s">
        <v>116</v>
      </c>
      <c r="C14" s="91" t="s">
        <v>117</v>
      </c>
      <c r="D14" s="48">
        <v>1</v>
      </c>
      <c r="E14" s="49" t="s">
        <v>20</v>
      </c>
      <c r="F14" s="90" t="s">
        <v>111</v>
      </c>
      <c r="G14" s="92"/>
      <c r="H14" s="51"/>
      <c r="I14" s="51" t="s">
        <v>118</v>
      </c>
    </row>
    <row r="15" spans="1:9" ht="30" customHeight="1" x14ac:dyDescent="0.2">
      <c r="A15" s="90">
        <v>14</v>
      </c>
      <c r="B15" s="46" t="s">
        <v>121</v>
      </c>
      <c r="C15" s="91" t="s">
        <v>122</v>
      </c>
      <c r="D15" s="48">
        <v>4</v>
      </c>
      <c r="E15" s="49" t="s">
        <v>20</v>
      </c>
      <c r="F15" s="90" t="s">
        <v>123</v>
      </c>
      <c r="G15" s="92"/>
      <c r="H15" s="51"/>
      <c r="I15" s="51" t="s">
        <v>124</v>
      </c>
    </row>
    <row r="16" spans="1:9" ht="30" customHeight="1" x14ac:dyDescent="0.2">
      <c r="A16" s="90">
        <v>15</v>
      </c>
      <c r="B16" s="46" t="s">
        <v>125</v>
      </c>
      <c r="C16" s="90" t="s">
        <v>126</v>
      </c>
      <c r="D16" s="90">
        <v>8</v>
      </c>
      <c r="E16" s="90" t="s">
        <v>54</v>
      </c>
      <c r="F16" s="90" t="s">
        <v>127</v>
      </c>
      <c r="G16" s="51"/>
      <c r="H16" s="51"/>
      <c r="I16" s="51" t="s">
        <v>124</v>
      </c>
    </row>
    <row r="17" spans="1:9" ht="30" customHeight="1" x14ac:dyDescent="0.2">
      <c r="A17" s="90"/>
      <c r="B17" s="93"/>
      <c r="C17" s="90" t="s">
        <v>128</v>
      </c>
      <c r="D17" s="90">
        <v>1</v>
      </c>
      <c r="E17" s="90" t="s">
        <v>19</v>
      </c>
      <c r="F17" s="90"/>
      <c r="G17" s="51"/>
      <c r="H17" s="51"/>
      <c r="I17" s="51"/>
    </row>
    <row r="18" spans="1:9" ht="30" customHeight="1" x14ac:dyDescent="0.2">
      <c r="A18" s="94"/>
      <c r="B18" s="94"/>
      <c r="C18" s="94"/>
      <c r="D18" s="94"/>
      <c r="E18" s="94"/>
      <c r="F18" s="20" t="s">
        <v>97</v>
      </c>
      <c r="G18" s="95"/>
      <c r="H18" s="96"/>
      <c r="I18" s="94"/>
    </row>
  </sheetData>
  <phoneticPr fontId="2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J2" sqref="J2:J8"/>
    </sheetView>
  </sheetViews>
  <sheetFormatPr defaultColWidth="9.33203125" defaultRowHeight="12.75" x14ac:dyDescent="0.2"/>
  <cols>
    <col min="2" max="2" width="20.5" customWidth="1"/>
    <col min="3" max="3" width="23.83203125" customWidth="1"/>
    <col min="4" max="6" width="10.1640625"/>
    <col min="8" max="8" width="17" customWidth="1"/>
    <col min="9" max="9" width="15" customWidth="1"/>
    <col min="10" max="10" width="52.1640625" customWidth="1"/>
  </cols>
  <sheetData>
    <row r="1" spans="1:10" s="102" customFormat="1" ht="36.75" customHeight="1" x14ac:dyDescent="0.2">
      <c r="A1" s="100" t="s">
        <v>100</v>
      </c>
      <c r="B1" s="100" t="s">
        <v>129</v>
      </c>
      <c r="C1" s="100" t="s">
        <v>102</v>
      </c>
      <c r="D1" s="100" t="s">
        <v>130</v>
      </c>
      <c r="E1" s="101"/>
      <c r="F1" s="100" t="s">
        <v>3</v>
      </c>
      <c r="G1" s="100" t="s">
        <v>4</v>
      </c>
      <c r="H1" s="86" t="s">
        <v>186</v>
      </c>
      <c r="I1" s="86" t="s">
        <v>5</v>
      </c>
      <c r="J1" s="100" t="s">
        <v>131</v>
      </c>
    </row>
    <row r="2" spans="1:10" ht="57.95" customHeight="1" x14ac:dyDescent="0.2">
      <c r="A2" s="123">
        <v>1</v>
      </c>
      <c r="B2" s="126" t="s">
        <v>132</v>
      </c>
      <c r="C2" s="21" t="s">
        <v>133</v>
      </c>
      <c r="D2" s="21">
        <v>1700</v>
      </c>
      <c r="E2" s="21">
        <v>1760</v>
      </c>
      <c r="F2" s="22">
        <f>D2*E2*0.000001</f>
        <v>2.992</v>
      </c>
      <c r="G2" s="23" t="s">
        <v>134</v>
      </c>
      <c r="H2" s="24"/>
      <c r="I2" s="32"/>
      <c r="J2" s="129" t="s">
        <v>135</v>
      </c>
    </row>
    <row r="3" spans="1:10" ht="60.95" customHeight="1" x14ac:dyDescent="0.2">
      <c r="A3" s="124"/>
      <c r="B3" s="127"/>
      <c r="C3" s="21" t="s">
        <v>136</v>
      </c>
      <c r="D3" s="21"/>
      <c r="E3" s="21"/>
      <c r="F3" s="22">
        <v>1</v>
      </c>
      <c r="G3" s="23" t="s">
        <v>137</v>
      </c>
      <c r="H3" s="24"/>
      <c r="I3" s="32"/>
      <c r="J3" s="130"/>
    </row>
    <row r="4" spans="1:10" ht="54" customHeight="1" x14ac:dyDescent="0.2">
      <c r="A4" s="125"/>
      <c r="B4" s="128"/>
      <c r="C4" s="21" t="s">
        <v>138</v>
      </c>
      <c r="D4" s="21"/>
      <c r="E4" s="21"/>
      <c r="F4" s="22">
        <v>1</v>
      </c>
      <c r="G4" s="23" t="s">
        <v>137</v>
      </c>
      <c r="H4" s="24"/>
      <c r="I4" s="32"/>
      <c r="J4" s="130"/>
    </row>
    <row r="5" spans="1:10" ht="47.1" customHeight="1" x14ac:dyDescent="0.2">
      <c r="A5" s="25">
        <v>2</v>
      </c>
      <c r="B5" s="26" t="s">
        <v>139</v>
      </c>
      <c r="C5" s="21" t="s">
        <v>140</v>
      </c>
      <c r="D5" s="21"/>
      <c r="E5" s="21"/>
      <c r="F5" s="22">
        <v>4.9400000000000004</v>
      </c>
      <c r="G5" s="23" t="s">
        <v>76</v>
      </c>
      <c r="H5" s="24"/>
      <c r="I5" s="32"/>
      <c r="J5" s="130"/>
    </row>
    <row r="6" spans="1:10" ht="53.1" customHeight="1" x14ac:dyDescent="0.2">
      <c r="A6" s="124">
        <v>3</v>
      </c>
      <c r="B6" s="127" t="s">
        <v>141</v>
      </c>
      <c r="C6" s="27" t="s">
        <v>133</v>
      </c>
      <c r="D6" s="27">
        <v>1700</v>
      </c>
      <c r="E6" s="27">
        <v>1760</v>
      </c>
      <c r="F6" s="28">
        <f>D6*E6*0.000001</f>
        <v>2.992</v>
      </c>
      <c r="G6" s="29" t="s">
        <v>134</v>
      </c>
      <c r="H6" s="30"/>
      <c r="I6" s="32"/>
      <c r="J6" s="130"/>
    </row>
    <row r="7" spans="1:10" ht="48.95" customHeight="1" x14ac:dyDescent="0.2">
      <c r="A7" s="124"/>
      <c r="B7" s="127"/>
      <c r="C7" s="21" t="s">
        <v>136</v>
      </c>
      <c r="D7" s="21"/>
      <c r="E7" s="21"/>
      <c r="F7" s="22">
        <v>1</v>
      </c>
      <c r="G7" s="23" t="s">
        <v>137</v>
      </c>
      <c r="H7" s="24"/>
      <c r="I7" s="32"/>
      <c r="J7" s="130"/>
    </row>
    <row r="8" spans="1:10" ht="60.95" customHeight="1" x14ac:dyDescent="0.2">
      <c r="A8" s="125"/>
      <c r="B8" s="128"/>
      <c r="C8" s="21" t="s">
        <v>138</v>
      </c>
      <c r="D8" s="21"/>
      <c r="E8" s="21"/>
      <c r="F8" s="22">
        <v>1</v>
      </c>
      <c r="G8" s="23" t="s">
        <v>137</v>
      </c>
      <c r="H8" s="24"/>
      <c r="I8" s="32"/>
      <c r="J8" s="131"/>
    </row>
    <row r="9" spans="1:10" ht="42" customHeight="1" x14ac:dyDescent="0.2">
      <c r="A9" s="25">
        <v>4</v>
      </c>
      <c r="B9" s="26" t="s">
        <v>142</v>
      </c>
      <c r="C9" s="21" t="s">
        <v>140</v>
      </c>
      <c r="D9" s="21"/>
      <c r="E9" s="21"/>
      <c r="F9" s="22">
        <v>4.9400000000000004</v>
      </c>
      <c r="G9" s="23" t="s">
        <v>76</v>
      </c>
      <c r="H9" s="24"/>
      <c r="I9" s="32"/>
      <c r="J9" s="33"/>
    </row>
    <row r="10" spans="1:10" ht="39" customHeight="1" x14ac:dyDescent="0.2">
      <c r="A10" s="31"/>
      <c r="B10" s="31"/>
      <c r="C10" s="31"/>
      <c r="D10" s="31"/>
      <c r="E10" s="31"/>
      <c r="F10" s="31"/>
      <c r="G10" s="20" t="s">
        <v>97</v>
      </c>
      <c r="H10" s="31"/>
      <c r="I10" s="34"/>
      <c r="J10" s="31"/>
    </row>
  </sheetData>
  <mergeCells count="5">
    <mergeCell ref="A2:A4"/>
    <mergeCell ref="A6:A8"/>
    <mergeCell ref="B2:B4"/>
    <mergeCell ref="B6:B8"/>
    <mergeCell ref="J2:J8"/>
  </mergeCells>
  <phoneticPr fontId="21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E25" sqref="E25"/>
    </sheetView>
  </sheetViews>
  <sheetFormatPr defaultColWidth="9.33203125" defaultRowHeight="12.75" x14ac:dyDescent="0.2"/>
  <cols>
    <col min="2" max="2" width="32.33203125" customWidth="1"/>
    <col min="3" max="3" width="26.5" customWidth="1"/>
    <col min="4" max="4" width="19" customWidth="1"/>
    <col min="5" max="7" width="15.6640625" customWidth="1"/>
    <col min="8" max="8" width="30.33203125" customWidth="1"/>
  </cols>
  <sheetData>
    <row r="1" spans="1:9" ht="30" customHeight="1" x14ac:dyDescent="0.2">
      <c r="A1" s="17" t="s">
        <v>100</v>
      </c>
      <c r="B1" s="17" t="s">
        <v>102</v>
      </c>
      <c r="C1" s="17" t="s">
        <v>143</v>
      </c>
      <c r="D1" s="18" t="s">
        <v>3</v>
      </c>
      <c r="E1" s="19" t="s">
        <v>4</v>
      </c>
      <c r="F1" s="38" t="s">
        <v>186</v>
      </c>
      <c r="G1" s="38" t="s">
        <v>5</v>
      </c>
      <c r="H1" s="1" t="s">
        <v>104</v>
      </c>
    </row>
    <row r="2" spans="1:9" ht="27" customHeight="1" x14ac:dyDescent="0.2">
      <c r="A2" s="103">
        <v>1</v>
      </c>
      <c r="B2" s="103" t="s">
        <v>144</v>
      </c>
      <c r="C2" s="103" t="s">
        <v>28</v>
      </c>
      <c r="D2" s="104">
        <v>65</v>
      </c>
      <c r="E2" s="105" t="s">
        <v>40</v>
      </c>
      <c r="F2" s="105"/>
      <c r="G2" s="105"/>
      <c r="H2" s="89" t="s">
        <v>145</v>
      </c>
    </row>
    <row r="3" spans="1:9" ht="31.5" customHeight="1" x14ac:dyDescent="0.2">
      <c r="A3" s="106">
        <v>2</v>
      </c>
      <c r="B3" s="106" t="s">
        <v>146</v>
      </c>
      <c r="C3" s="106" t="s">
        <v>28</v>
      </c>
      <c r="D3" s="107">
        <v>170</v>
      </c>
      <c r="E3" s="108" t="s">
        <v>40</v>
      </c>
      <c r="F3" s="108"/>
      <c r="G3" s="108"/>
      <c r="H3" s="109" t="s">
        <v>147</v>
      </c>
    </row>
    <row r="4" spans="1:9" ht="28.5" customHeight="1" x14ac:dyDescent="0.2">
      <c r="A4" s="94"/>
      <c r="B4" s="94"/>
      <c r="C4" s="94"/>
      <c r="D4" s="94"/>
      <c r="E4" s="20" t="s">
        <v>97</v>
      </c>
      <c r="F4" s="110"/>
      <c r="G4" s="111"/>
      <c r="H4" s="94"/>
    </row>
    <row r="9" spans="1:9" x14ac:dyDescent="0.2">
      <c r="I9" s="16"/>
    </row>
  </sheetData>
  <phoneticPr fontId="21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5" sqref="G5"/>
    </sheetView>
  </sheetViews>
  <sheetFormatPr defaultColWidth="9" defaultRowHeight="12.75" x14ac:dyDescent="0.2"/>
  <cols>
    <col min="1" max="1" width="12.83203125" customWidth="1"/>
    <col min="2" max="2" width="34" customWidth="1"/>
    <col min="3" max="3" width="12.1640625" customWidth="1"/>
    <col min="4" max="4" width="10.5" customWidth="1"/>
    <col min="5" max="5" width="15.1640625" customWidth="1"/>
    <col min="6" max="6" width="11.83203125" customWidth="1"/>
    <col min="7" max="7" width="55.1640625" style="4" customWidth="1"/>
  </cols>
  <sheetData>
    <row r="1" spans="1:7" s="99" customFormat="1" ht="37.5" customHeight="1" x14ac:dyDescent="0.2">
      <c r="A1" s="100" t="s">
        <v>100</v>
      </c>
      <c r="B1" s="112" t="s">
        <v>1</v>
      </c>
      <c r="C1" s="112" t="s">
        <v>3</v>
      </c>
      <c r="D1" s="112" t="s">
        <v>4</v>
      </c>
      <c r="E1" s="86" t="s">
        <v>186</v>
      </c>
      <c r="F1" s="86" t="s">
        <v>5</v>
      </c>
      <c r="G1" s="1" t="s">
        <v>148</v>
      </c>
    </row>
    <row r="2" spans="1:7" ht="42.75" customHeight="1" x14ac:dyDescent="0.2">
      <c r="A2" s="7">
        <v>1</v>
      </c>
      <c r="B2" s="7" t="s">
        <v>149</v>
      </c>
      <c r="C2" s="8">
        <v>30</v>
      </c>
      <c r="D2" s="9" t="s">
        <v>76</v>
      </c>
      <c r="E2" s="9"/>
      <c r="F2" s="9"/>
      <c r="G2" s="10" t="s">
        <v>202</v>
      </c>
    </row>
    <row r="3" spans="1:7" ht="29.25" customHeight="1" x14ac:dyDescent="0.2">
      <c r="A3" s="10">
        <v>2</v>
      </c>
      <c r="B3" s="7" t="s">
        <v>150</v>
      </c>
      <c r="C3" s="8">
        <v>20</v>
      </c>
      <c r="D3" s="9" t="s">
        <v>76</v>
      </c>
      <c r="E3" s="9"/>
      <c r="F3" s="9"/>
      <c r="G3" s="3" t="s">
        <v>151</v>
      </c>
    </row>
    <row r="4" spans="1:7" ht="28.5" customHeight="1" x14ac:dyDescent="0.2">
      <c r="A4" s="7">
        <v>3</v>
      </c>
      <c r="B4" s="7" t="s">
        <v>152</v>
      </c>
      <c r="C4" s="8">
        <v>10</v>
      </c>
      <c r="D4" s="9" t="s">
        <v>76</v>
      </c>
      <c r="E4" s="9"/>
      <c r="F4" s="9"/>
      <c r="G4" s="3" t="s">
        <v>153</v>
      </c>
    </row>
    <row r="5" spans="1:7" ht="123.75" x14ac:dyDescent="0.2">
      <c r="A5" s="10">
        <v>4</v>
      </c>
      <c r="B5" s="11" t="s">
        <v>154</v>
      </c>
      <c r="C5" s="12">
        <v>20</v>
      </c>
      <c r="D5" s="11" t="s">
        <v>155</v>
      </c>
      <c r="E5" s="11"/>
      <c r="F5" s="9"/>
      <c r="G5" s="13" t="s">
        <v>156</v>
      </c>
    </row>
    <row r="6" spans="1:7" ht="27.75" customHeight="1" x14ac:dyDescent="0.2">
      <c r="A6" s="7">
        <v>5</v>
      </c>
      <c r="B6" s="14" t="s">
        <v>157</v>
      </c>
      <c r="C6" s="12">
        <v>4</v>
      </c>
      <c r="D6" s="11" t="s">
        <v>54</v>
      </c>
      <c r="E6" s="11"/>
      <c r="F6" s="9"/>
      <c r="G6" s="15" t="s">
        <v>158</v>
      </c>
    </row>
    <row r="7" spans="1:7" ht="36.75" customHeight="1" x14ac:dyDescent="0.2">
      <c r="A7" s="10">
        <v>6</v>
      </c>
      <c r="B7" s="14" t="s">
        <v>159</v>
      </c>
      <c r="C7" s="12">
        <v>8</v>
      </c>
      <c r="D7" s="11" t="s">
        <v>54</v>
      </c>
      <c r="E7" s="11"/>
      <c r="F7" s="9"/>
      <c r="G7" s="15" t="s">
        <v>158</v>
      </c>
    </row>
    <row r="8" spans="1:7" ht="29.25" x14ac:dyDescent="0.2">
      <c r="A8" s="7">
        <v>7</v>
      </c>
      <c r="B8" s="5" t="s">
        <v>160</v>
      </c>
      <c r="C8" s="12">
        <v>2</v>
      </c>
      <c r="D8" s="5" t="s">
        <v>155</v>
      </c>
      <c r="E8" s="5"/>
      <c r="F8" s="9"/>
      <c r="G8" s="6" t="s">
        <v>161</v>
      </c>
    </row>
    <row r="9" spans="1:7" ht="21.75" customHeight="1" x14ac:dyDescent="0.2">
      <c r="A9" s="10">
        <v>8</v>
      </c>
      <c r="B9" s="5" t="s">
        <v>187</v>
      </c>
      <c r="C9" s="12">
        <v>1</v>
      </c>
      <c r="D9" s="5" t="s">
        <v>19</v>
      </c>
      <c r="E9" s="5"/>
      <c r="F9" s="9"/>
      <c r="G9" s="6"/>
    </row>
    <row r="10" spans="1:7" ht="30" customHeight="1" x14ac:dyDescent="0.2">
      <c r="A10" s="7">
        <v>9</v>
      </c>
      <c r="B10" s="5" t="s">
        <v>162</v>
      </c>
      <c r="C10" s="12">
        <v>60</v>
      </c>
      <c r="D10" s="9" t="s">
        <v>163</v>
      </c>
      <c r="E10" s="5"/>
      <c r="F10" s="9"/>
      <c r="G10" s="6"/>
    </row>
    <row r="11" spans="1:7" ht="26.25" customHeight="1" x14ac:dyDescent="0.2">
      <c r="E11" s="132" t="s">
        <v>97</v>
      </c>
      <c r="F11" s="16"/>
    </row>
  </sheetData>
  <phoneticPr fontId="21" type="noConversion"/>
  <printOptions horizontalCentered="1"/>
  <pageMargins left="0.39305555555555599" right="0.39305555555555599" top="0.39305555555555599" bottom="0.39305555555555599" header="0.31458333333333299" footer="0.11805555555555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L4" sqref="L4"/>
    </sheetView>
  </sheetViews>
  <sheetFormatPr defaultColWidth="9.33203125" defaultRowHeight="12.75" x14ac:dyDescent="0.2"/>
  <cols>
    <col min="2" max="2" width="27.33203125" customWidth="1"/>
    <col min="3" max="3" width="16.83203125" customWidth="1"/>
    <col min="4" max="4" width="19" customWidth="1"/>
    <col min="5" max="5" width="17" customWidth="1"/>
    <col min="6" max="7" width="14.33203125" customWidth="1"/>
    <col min="8" max="8" width="12.33203125" customWidth="1"/>
  </cols>
  <sheetData>
    <row r="1" spans="1:8" ht="36.75" customHeight="1" x14ac:dyDescent="0.2">
      <c r="A1" s="1" t="s">
        <v>100</v>
      </c>
      <c r="B1" s="1" t="s">
        <v>102</v>
      </c>
      <c r="C1" s="1" t="s">
        <v>143</v>
      </c>
      <c r="D1" s="1" t="s">
        <v>3</v>
      </c>
      <c r="E1" s="2" t="s">
        <v>4</v>
      </c>
      <c r="F1" s="38" t="s">
        <v>186</v>
      </c>
      <c r="G1" s="38" t="s">
        <v>5</v>
      </c>
      <c r="H1" s="2" t="s">
        <v>104</v>
      </c>
    </row>
    <row r="2" spans="1:8" ht="30" customHeight="1" x14ac:dyDescent="0.2">
      <c r="A2" s="113">
        <v>1</v>
      </c>
      <c r="B2" s="114" t="s">
        <v>164</v>
      </c>
      <c r="C2" s="113" t="s">
        <v>18</v>
      </c>
      <c r="D2" s="115">
        <v>4</v>
      </c>
      <c r="E2" s="73" t="s">
        <v>20</v>
      </c>
      <c r="F2" s="73"/>
      <c r="G2" s="73"/>
      <c r="H2" s="113"/>
    </row>
    <row r="3" spans="1:8" ht="30" customHeight="1" x14ac:dyDescent="0.2">
      <c r="A3" s="113">
        <v>2</v>
      </c>
      <c r="B3" s="114" t="s">
        <v>165</v>
      </c>
      <c r="C3" s="113" t="s">
        <v>18</v>
      </c>
      <c r="D3" s="115">
        <v>8</v>
      </c>
      <c r="E3" s="73" t="s">
        <v>54</v>
      </c>
      <c r="F3" s="73"/>
      <c r="G3" s="73"/>
      <c r="H3" s="113"/>
    </row>
    <row r="4" spans="1:8" ht="30" customHeight="1" x14ac:dyDescent="0.2">
      <c r="A4" s="113">
        <v>3</v>
      </c>
      <c r="B4" s="116" t="s">
        <v>166</v>
      </c>
      <c r="C4" s="113" t="s">
        <v>18</v>
      </c>
      <c r="D4" s="117">
        <f>(4.5+1.5*3)*1.8*2</f>
        <v>32.4</v>
      </c>
      <c r="E4" s="118" t="s">
        <v>190</v>
      </c>
      <c r="F4" s="73"/>
      <c r="G4" s="73"/>
      <c r="H4" s="113"/>
    </row>
    <row r="5" spans="1:8" ht="30" customHeight="1" x14ac:dyDescent="0.2">
      <c r="A5" s="113">
        <v>4</v>
      </c>
      <c r="B5" s="116" t="s">
        <v>167</v>
      </c>
      <c r="C5" s="113" t="s">
        <v>18</v>
      </c>
      <c r="D5" s="117">
        <f>2.8*2.4</f>
        <v>6.72</v>
      </c>
      <c r="E5" s="118" t="s">
        <v>190</v>
      </c>
      <c r="F5" s="73"/>
      <c r="G5" s="73"/>
      <c r="H5" s="113"/>
    </row>
    <row r="6" spans="1:8" ht="30" customHeight="1" x14ac:dyDescent="0.2">
      <c r="A6" s="113">
        <v>5</v>
      </c>
      <c r="B6" s="114" t="s">
        <v>168</v>
      </c>
      <c r="C6" s="113" t="s">
        <v>18</v>
      </c>
      <c r="D6" s="114">
        <v>2</v>
      </c>
      <c r="E6" s="73" t="s">
        <v>54</v>
      </c>
      <c r="F6" s="73"/>
      <c r="G6" s="73"/>
      <c r="H6" s="113"/>
    </row>
    <row r="7" spans="1:8" ht="30" customHeight="1" x14ac:dyDescent="0.2">
      <c r="A7" s="113">
        <v>6</v>
      </c>
      <c r="B7" s="114" t="s">
        <v>169</v>
      </c>
      <c r="C7" s="113" t="s">
        <v>18</v>
      </c>
      <c r="D7" s="114">
        <v>42.8</v>
      </c>
      <c r="E7" s="73" t="s">
        <v>170</v>
      </c>
      <c r="F7" s="73"/>
      <c r="G7" s="73"/>
      <c r="H7" s="113"/>
    </row>
    <row r="8" spans="1:8" ht="30.75" customHeight="1" x14ac:dyDescent="0.2">
      <c r="E8" s="119" t="s">
        <v>97</v>
      </c>
    </row>
  </sheetData>
  <phoneticPr fontId="21" type="noConversion"/>
  <printOptions horizontalCentered="1"/>
  <pageMargins left="0.39305555555555599" right="0.39305555555555599" top="0.39305555555555599" bottom="0.39305555555555599" header="0.31458333333333299" footer="0.11805555555555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汇总</vt:lpstr>
      <vt:lpstr>4.洁具卫浴</vt:lpstr>
      <vt:lpstr>7.门窗</vt:lpstr>
      <vt:lpstr>8.瓷砖</vt:lpstr>
      <vt:lpstr>20.其他水电部分</vt:lpstr>
      <vt:lpstr>21.拆除</vt:lpstr>
      <vt:lpstr>'21.拆除'!Print_Area</vt:lpstr>
      <vt:lpstr>汇总!Print_Area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微软用户</cp:lastModifiedBy>
  <cp:lastPrinted>2025-02-18T03:43:00Z</cp:lastPrinted>
  <dcterms:created xsi:type="dcterms:W3CDTF">2025-02-17T02:37:00Z</dcterms:created>
  <dcterms:modified xsi:type="dcterms:W3CDTF">2025-02-20T04:17:10Z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30CFC80B776E4067B7A7A7774B647E4E_13</vt:lpwstr>
  </property>
  <property fmtid="{D5CDD505-2E9C-101B-9397-08002B2CF9AE}" pid="3" name="KSOProductBuildVer">
    <vt:lpwstr>2052-12.1.0.19302</vt:lpwstr>
  </property>
</Properties>
</file>