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9B37801B4A884E7BBA809B85FA8C793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191750" y="1093470"/>
          <a:ext cx="12192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E560C08B0F6A41F19B420265E02DF0E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1750" y="517652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86326B7B73C04099BA588BE7F55329F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191750" y="6129020"/>
          <a:ext cx="16259175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024964D62B1B41FF8ACF978AF1EA138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191750" y="6941820"/>
          <a:ext cx="16259175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E08678B141474AA289A4B94410889ADC"/>
        <xdr:cNvPicPr>
          <a:picLocks noChangeAspect="1"/>
        </xdr:cNvPicPr>
      </xdr:nvPicPr>
      <xdr:blipFill>
        <a:blip r:embed="rId5"/>
        <a:srcRect l="988" t="27038" r="2352" b="27607"/>
        <a:stretch>
          <a:fillRect/>
        </a:stretch>
      </xdr:blipFill>
      <xdr:spPr>
        <a:xfrm>
          <a:off x="11877675" y="7738745"/>
          <a:ext cx="3914775" cy="3996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081477FF418443B893E545EC39802BC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191750" y="966343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9256E6C27B144C51B6196273EF05269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191750" y="13845540"/>
          <a:ext cx="3057525" cy="4000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9C39FB4593274E1B90CA23EFAFFEE8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191750" y="14671040"/>
          <a:ext cx="2857500" cy="2419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377F04D6AD134E13800DA3EF99E8A4AC"/>
        <xdr:cNvPicPr>
          <a:picLocks noChangeAspect="1"/>
        </xdr:cNvPicPr>
      </xdr:nvPicPr>
      <xdr:blipFill>
        <a:blip r:embed="rId9"/>
        <a:srcRect t="12005" b="52288"/>
        <a:stretch>
          <a:fillRect/>
        </a:stretch>
      </xdr:blipFill>
      <xdr:spPr>
        <a:xfrm>
          <a:off x="10692765" y="17527905"/>
          <a:ext cx="4328160" cy="3352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555CD1BCF1C6466C9321EFDF72087A97"/>
        <xdr:cNvPicPr>
          <a:picLocks noChangeAspect="1"/>
        </xdr:cNvPicPr>
      </xdr:nvPicPr>
      <xdr:blipFill>
        <a:blip r:embed="rId10"/>
        <a:srcRect t="12376" b="53059"/>
        <a:stretch>
          <a:fillRect/>
        </a:stretch>
      </xdr:blipFill>
      <xdr:spPr>
        <a:xfrm>
          <a:off x="11544300" y="18451830"/>
          <a:ext cx="4914900" cy="3682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328AF20F8B1345DCA6E75A8B69F7291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061065" y="20287615"/>
          <a:ext cx="2454910" cy="3297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310713BF56794DF1AC58A2839E5E47A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191750" y="20859750"/>
          <a:ext cx="12192000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3F98BB33FCEA48E0BD03050F122E173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324850" y="2185670"/>
          <a:ext cx="5772150" cy="4352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33DEDC8DD5664F67BCE58C3CF238BC3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324850" y="4585970"/>
          <a:ext cx="4991100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21FDAE57B4F64F4CA0F2CCC9ADD44A9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191750" y="25167590"/>
          <a:ext cx="6038850" cy="4686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8AFA3278A17B46BEB8B2E2E98845944E"/>
        <xdr:cNvPicPr>
          <a:picLocks noChangeAspect="1"/>
        </xdr:cNvPicPr>
      </xdr:nvPicPr>
      <xdr:blipFill>
        <a:blip r:embed="rId16"/>
        <a:srcRect t="11568" b="43077"/>
        <a:stretch>
          <a:fillRect/>
        </a:stretch>
      </xdr:blipFill>
      <xdr:spPr>
        <a:xfrm>
          <a:off x="10375265" y="8478520"/>
          <a:ext cx="2969260" cy="29159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<sst xmlns="http://schemas.openxmlformats.org/spreadsheetml/2006/main" count="216" uniqueCount="118">
  <si>
    <t>中山大学附属第一（南沙)医院PVC管、指示灯等物资采购项目报价单</t>
  </si>
  <si>
    <t>序号</t>
  </si>
  <si>
    <t>置购单号</t>
  </si>
  <si>
    <t>产品名称</t>
  </si>
  <si>
    <t>型号/规格</t>
  </si>
  <si>
    <t>单位</t>
  </si>
  <si>
    <t>数量</t>
  </si>
  <si>
    <t>单价RMB</t>
  </si>
  <si>
    <t>总价RMB</t>
  </si>
  <si>
    <t>备注</t>
  </si>
  <si>
    <t>ZGSQ202505260017</t>
  </si>
  <si>
    <t>专变房排风机轴承</t>
  </si>
  <si>
    <t>6202RS</t>
  </si>
  <si>
    <t>个</t>
  </si>
  <si>
    <t>6.0</t>
  </si>
  <si>
    <t>温度传感器</t>
  </si>
  <si>
    <t>CU50</t>
  </si>
  <si>
    <t>5.0</t>
  </si>
  <si>
    <t>木门锁芯</t>
  </si>
  <si>
    <t/>
  </si>
  <si>
    <t>15.0</t>
  </si>
  <si>
    <t>LED平板灯</t>
  </si>
  <si>
    <t>60*60/6500K/嵌入式</t>
  </si>
  <si>
    <t>LED筒灯</t>
  </si>
  <si>
    <t>外直径195cm/12W/4000K</t>
  </si>
  <si>
    <t>10.0</t>
  </si>
  <si>
    <t>LED平板灯1</t>
  </si>
  <si>
    <t>嵌入式/120*20/4000K</t>
  </si>
  <si>
    <t>ZGSQ202505260015</t>
  </si>
  <si>
    <t>LED驱动器</t>
  </si>
  <si>
    <t>输出：DC53V/功率：26W-32W</t>
  </si>
  <si>
    <t>20.0</t>
  </si>
  <si>
    <t>4.0</t>
  </si>
  <si>
    <t>清洗池</t>
  </si>
  <si>
    <t>长47*宽40*高55cm</t>
  </si>
  <si>
    <t>电机</t>
  </si>
  <si>
    <t>"型号：1LE00010EA4 品牌：西门子(中国)有限公司 电机名称：三相异步电动机"</t>
  </si>
  <si>
    <t>台</t>
  </si>
  <si>
    <t>1.0</t>
  </si>
  <si>
    <t>继电器</t>
  </si>
  <si>
    <t>型号：DPB01CM48  名称：三相继电器 品牌：瑞士佳乐</t>
  </si>
  <si>
    <t>电机1</t>
  </si>
  <si>
    <t>"型号：ZKSN-560-8-42L 品牌：广东威灵电机制造有限公司 电机名称：塑封无刷直流电动机"</t>
  </si>
  <si>
    <t>冷媒、雪种</t>
  </si>
  <si>
    <t>巨化R410a  10GK</t>
  </si>
  <si>
    <t>罐</t>
  </si>
  <si>
    <t>3.0</t>
  </si>
  <si>
    <t>钢化玻璃</t>
  </si>
  <si>
    <t>815*1590mm/厚5mm</t>
  </si>
  <si>
    <t>块</t>
  </si>
  <si>
    <t>氧浓度报警器</t>
  </si>
  <si>
    <t>KL800（带有线主机）</t>
  </si>
  <si>
    <t>电缆沟盖板</t>
  </si>
  <si>
    <t>53*80cm</t>
  </si>
  <si>
    <t>指示灯</t>
  </si>
  <si>
    <t>红色/220V</t>
  </si>
  <si>
    <t>指示灯1</t>
  </si>
  <si>
    <t>白色/220V</t>
  </si>
  <si>
    <t>PVC管</t>
  </si>
  <si>
    <t>1寸/4米一条</t>
  </si>
  <si>
    <t>米</t>
  </si>
  <si>
    <t>60.0</t>
  </si>
  <si>
    <t>PVC弯头</t>
  </si>
  <si>
    <t>1寸/90度</t>
  </si>
  <si>
    <t>PVC三通</t>
  </si>
  <si>
    <t>1寸</t>
  </si>
  <si>
    <t>PVC直通</t>
  </si>
  <si>
    <t>7.0</t>
  </si>
  <si>
    <t>PVC弯头1</t>
  </si>
  <si>
    <t>1寸/45度</t>
  </si>
  <si>
    <t>PVC胶水</t>
  </si>
  <si>
    <t>500ML</t>
  </si>
  <si>
    <t>瓶</t>
  </si>
  <si>
    <t>不锈钢墙挂钩</t>
  </si>
  <si>
    <t>不锈钢墙挂钩1</t>
  </si>
  <si>
    <t>皮带</t>
  </si>
  <si>
    <t>"型号：SPZ722LW 品牌：国产优质/三维"</t>
  </si>
  <si>
    <t>条</t>
  </si>
  <si>
    <t>2.0</t>
  </si>
  <si>
    <t>皮带1</t>
  </si>
  <si>
    <t>"型号：SPA800LW 品牌：国产优质/三维"</t>
  </si>
  <si>
    <t>皮带2</t>
  </si>
  <si>
    <t>"型号：SPA807LW 品牌：国产优质/三维"</t>
  </si>
  <si>
    <t>空调面板</t>
  </si>
  <si>
    <t>"型号：TMS710S 品牌：开利"</t>
  </si>
  <si>
    <t>压力表</t>
  </si>
  <si>
    <t>"型号：Y100 品牌：红旗 参数：0-0.1MPA"</t>
  </si>
  <si>
    <t>铜截止阀</t>
  </si>
  <si>
    <t>50/配50外接不锈钢</t>
  </si>
  <si>
    <t>亚克力板标识牌</t>
  </si>
  <si>
    <t>540*330mm/厚8mm</t>
  </si>
  <si>
    <t>给水球阀</t>
  </si>
  <si>
    <t>PVC-DN25</t>
  </si>
  <si>
    <t>钢化玻璃1</t>
  </si>
  <si>
    <t>295*645mm/厚4mm</t>
  </si>
  <si>
    <t>ZGSQ202505260014</t>
  </si>
  <si>
    <t>行程开关</t>
  </si>
  <si>
    <t>JLXK1-411</t>
  </si>
  <si>
    <t>ZGSQ202505160005</t>
  </si>
  <si>
    <t>挂锁</t>
  </si>
  <si>
    <t>短梁70mm2个，长梁70mm2个</t>
  </si>
  <si>
    <t>把</t>
  </si>
  <si>
    <t>ZGSQ202505070045</t>
  </si>
  <si>
    <t>金属挂钩排</t>
  </si>
  <si>
    <t>4钩，29cm*3cm</t>
  </si>
  <si>
    <t>15</t>
  </si>
  <si>
    <t>ZGSQ202504240037</t>
  </si>
  <si>
    <t>钥匙收纳盘</t>
  </si>
  <si>
    <t>48位，尺寸460*260*60mm</t>
  </si>
  <si>
    <t>9.0</t>
  </si>
  <si>
    <t>ZGSQ202505230043</t>
  </si>
  <si>
    <t>大容量</t>
  </si>
  <si>
    <t>合计（大写RMB）：</t>
  </si>
  <si>
    <t>说明：1.以上产品报价含运费、税费以及压力表强检等费用；
      2.需配送到指定的科室；
      3.若是出现质量问题，需及时进行售后处理，做好退换货工作。</t>
  </si>
  <si>
    <t>报价单位：</t>
  </si>
  <si>
    <t>联系人：</t>
  </si>
  <si>
    <t>联系电话：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</si>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</sst>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-简"/>
      <charset val="134"/>
    </font>
    <font>
      <sz val="20"/>
      <color theme="1"/>
      <name val="宋体-简"/>
      <charset val="134"/>
    </font>
    <font>
      <sz val="14"/>
      <color theme="1"/>
      <name val="宋体-简"/>
      <charset val="134"/>
    </font>
    <font>
      <sz val="11"/>
      <color theme="1"/>
      <name val="宋体"/>
      <charset val="134"/>
    </font>
    <font>
      <sz val="11"/>
      <color indexed="8"/>
      <name val="宋体"/>
      <charset val="134"/>
    </font>
    <font>
      <sz val="11"/>
      <color indexed="8"/>
      <name val="宋体"/>
      <charset val="0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11" applyNumberFormat="0" applyAlignment="0" applyProtection="0">
      <alignment vertical="center"/>
    </xf>
    <xf numFmtId="0" fontId="18" fillId="4" borderId="12" applyNumberFormat="0" applyAlignment="0" applyProtection="0">
      <alignment vertical="center"/>
    </xf>
    <xf numFmtId="0" fontId="19" fillId="4" borderId="11" applyNumberFormat="0" applyAlignment="0" applyProtection="0">
      <alignment vertical="center"/>
    </xf>
    <xf numFmtId="0" fontId="20" fillId="5" borderId="13" applyNumberFormat="0" applyAlignment="0" applyProtection="0">
      <alignment vertical="center"/>
    </xf>
    <xf numFmtId="0" fontId="21" fillId="0" borderId="14" applyNumberFormat="0" applyFill="0" applyAlignment="0" applyProtection="0">
      <alignment vertical="center"/>
    </xf>
    <xf numFmtId="0" fontId="22" fillId="0" borderId="15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</cellStyleXfs>
  <cellXfs count="26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/>
    </xf>
    <xf numFmtId="49" fontId="6" fillId="0" borderId="5" xfId="0" applyNumberFormat="1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left" vertical="center"/>
    </xf>
    <xf numFmtId="49" fontId="6" fillId="0" borderId="5" xfId="0" applyNumberFormat="1" applyFont="1" applyFill="1" applyBorder="1" applyAlignment="1">
      <alignment horizontal="center" vertical="center"/>
    </xf>
    <xf numFmtId="49" fontId="7" fillId="0" borderId="5" xfId="0" applyNumberFormat="1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/>
    </xf>
    <xf numFmtId="0" fontId="8" fillId="0" borderId="0" xfId="0" applyFont="1" applyFill="1" applyAlignment="1">
      <alignment horizontal="center" vertical="center" wrapText="1"/>
    </xf>
    <xf numFmtId="0" fontId="0" fillId="0" borderId="6" xfId="0" applyFont="1" applyFill="1" applyBorder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31" fontId="0" fillId="0" borderId="6" xfId="0" applyNumberFormat="1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 vertical="center"/>
    </xf>
    <xf numFmtId="0" fontId="0" fillId="0" borderId="3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1.png"/><Relationship Id="rId8" Type="http://schemas.openxmlformats.org/officeDocument/2006/relationships/image" Target="media/image10.png"/><Relationship Id="rId7" Type="http://schemas.openxmlformats.org/officeDocument/2006/relationships/image" Target="media/image9.png"/><Relationship Id="rId6" Type="http://schemas.openxmlformats.org/officeDocument/2006/relationships/image" Target="media/image8.png"/><Relationship Id="rId5" Type="http://schemas.openxmlformats.org/officeDocument/2006/relationships/image" Target="media/image7.png"/><Relationship Id="rId4" Type="http://schemas.openxmlformats.org/officeDocument/2006/relationships/image" Target="media/image6.png"/><Relationship Id="rId3" Type="http://schemas.openxmlformats.org/officeDocument/2006/relationships/image" Target="media/image5.png"/><Relationship Id="rId2" Type="http://schemas.openxmlformats.org/officeDocument/2006/relationships/image" Target="media/image4.png"/><Relationship Id="rId16" Type="http://schemas.openxmlformats.org/officeDocument/2006/relationships/image" Target="media/image18.png"/><Relationship Id="rId15" Type="http://schemas.openxmlformats.org/officeDocument/2006/relationships/image" Target="media/image17.png"/><Relationship Id="rId14" Type="http://schemas.openxmlformats.org/officeDocument/2006/relationships/image" Target="media/image16.png"/><Relationship Id="rId13" Type="http://schemas.openxmlformats.org/officeDocument/2006/relationships/image" Target="media/image15.png"/><Relationship Id="rId12" Type="http://schemas.openxmlformats.org/officeDocument/2006/relationships/image" Target="media/image14.png"/><Relationship Id="rId11" Type="http://schemas.openxmlformats.org/officeDocument/2006/relationships/image" Target="media/image13.png"/><Relationship Id="rId10" Type="http://schemas.openxmlformats.org/officeDocument/2006/relationships/image" Target="media/image12.png"/><Relationship Id="rId1" Type="http://schemas.openxmlformats.org/officeDocument/2006/relationships/image" Target="media/image3.png"/></Relationships>
</file>

<file path=xl/_rels/workbook.xml.rels><?xml version="1.0" encoding="UTF-8" standalone="yes"?>
<Relationships xmlns="http://schemas.openxmlformats.org/package/2006/relationships"><Relationship Id="rId6" Type="http://www.wps.cn/officeDocument/2023/relationships/customStorage" Target="customStorage/customStorage.xml"/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123825</xdr:colOff>
      <xdr:row>38</xdr:row>
      <xdr:rowOff>120650</xdr:rowOff>
    </xdr:from>
    <xdr:to>
      <xdr:col>8</xdr:col>
      <xdr:colOff>1073150</xdr:colOff>
      <xdr:row>38</xdr:row>
      <xdr:rowOff>758825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315575" y="22821900"/>
          <a:ext cx="949325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1196340</xdr:colOff>
      <xdr:row>38</xdr:row>
      <xdr:rowOff>156210</xdr:rowOff>
    </xdr:from>
    <xdr:to>
      <xdr:col>8</xdr:col>
      <xdr:colOff>2209800</xdr:colOff>
      <xdr:row>38</xdr:row>
      <xdr:rowOff>784860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388090" y="22857460"/>
          <a:ext cx="1013460" cy="6286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51"/>
  <sheetViews>
    <sheetView tabSelected="1" topLeftCell="A2" workbookViewId="0">
      <selection activeCell="I15" sqref="I15"/>
    </sheetView>
  </sheetViews>
  <sheetFormatPr defaultColWidth="13.625" defaultRowHeight="35.1" customHeight="1"/>
  <cols>
    <col min="1" max="1" width="9" style="2" customWidth="1"/>
    <col min="2" max="3" width="24.5" style="3" customWidth="1"/>
    <col min="4" max="4" width="24.375" style="4" customWidth="1"/>
    <col min="5" max="6" width="13.625" style="3" customWidth="1"/>
    <col min="7" max="7" width="11.25" style="2" customWidth="1"/>
    <col min="8" max="8" width="12.875" style="2" customWidth="1"/>
    <col min="9" max="9" width="30.75" style="2" customWidth="1"/>
    <col min="10" max="16381" width="13.625" style="2" customWidth="1"/>
    <col min="16382" max="16384" width="13.625" style="2"/>
  </cols>
  <sheetData>
    <row r="1" ht="51" customHeight="1" spans="1:9">
      <c r="A1" s="5" t="s">
        <v>0</v>
      </c>
      <c r="B1" s="6"/>
      <c r="C1" s="6"/>
      <c r="D1" s="7"/>
      <c r="E1" s="6"/>
      <c r="F1" s="6"/>
      <c r="G1" s="6"/>
      <c r="H1" s="6"/>
      <c r="I1" s="24"/>
    </row>
    <row r="2" customHeight="1" spans="1:9">
      <c r="A2" s="8" t="s">
        <v>1</v>
      </c>
      <c r="B2" s="8" t="s">
        <v>2</v>
      </c>
      <c r="C2" s="8" t="s">
        <v>3</v>
      </c>
      <c r="D2" s="9" t="s">
        <v>4</v>
      </c>
      <c r="E2" s="8" t="s">
        <v>5</v>
      </c>
      <c r="F2" s="8" t="s">
        <v>6</v>
      </c>
      <c r="G2" s="8" t="s">
        <v>7</v>
      </c>
      <c r="H2" s="8" t="s">
        <v>8</v>
      </c>
      <c r="I2" s="8" t="s">
        <v>9</v>
      </c>
    </row>
    <row r="3" customFormat="1" ht="68" customHeight="1" spans="1:9">
      <c r="A3" s="10">
        <v>1</v>
      </c>
      <c r="B3" s="11" t="s">
        <v>10</v>
      </c>
      <c r="C3" s="11" t="s">
        <v>11</v>
      </c>
      <c r="D3" s="11" t="s">
        <v>12</v>
      </c>
      <c r="E3" s="11" t="s">
        <v>13</v>
      </c>
      <c r="F3" s="11" t="s">
        <v>14</v>
      </c>
      <c r="G3" s="12"/>
      <c r="H3" s="12"/>
      <c r="I3" s="12" t="str">
        <f>_xlfn.DISPIMG("ID_9B37801B4A884E7BBA809B85FA8C793E",1)</f>
        <v>=DISPIMG("ID_9B37801B4A884E7BBA809B85FA8C793E",1)</v>
      </c>
    </row>
    <row r="4" customFormat="1" customHeight="1" spans="1:9">
      <c r="A4" s="10">
        <v>2</v>
      </c>
      <c r="B4" s="11" t="s">
        <v>10</v>
      </c>
      <c r="C4" s="11" t="s">
        <v>15</v>
      </c>
      <c r="D4" s="11" t="s">
        <v>16</v>
      </c>
      <c r="E4" s="11" t="s">
        <v>13</v>
      </c>
      <c r="F4" s="11" t="s">
        <v>17</v>
      </c>
      <c r="G4" s="12"/>
      <c r="H4" s="12"/>
      <c r="I4" s="12"/>
    </row>
    <row r="5" customFormat="1" customHeight="1" spans="1:9">
      <c r="A5" s="10">
        <v>3</v>
      </c>
      <c r="B5" s="11" t="s">
        <v>10</v>
      </c>
      <c r="C5" s="11" t="s">
        <v>18</v>
      </c>
      <c r="D5" s="11" t="s">
        <v>19</v>
      </c>
      <c r="E5" s="11" t="s">
        <v>13</v>
      </c>
      <c r="F5" s="11" t="s">
        <v>20</v>
      </c>
      <c r="G5" s="12"/>
      <c r="H5" s="12"/>
      <c r="I5" s="12"/>
    </row>
    <row r="6" customFormat="1" ht="39" customHeight="1" spans="1:9">
      <c r="A6" s="10">
        <v>4</v>
      </c>
      <c r="B6" s="11" t="s">
        <v>10</v>
      </c>
      <c r="C6" s="11" t="s">
        <v>21</v>
      </c>
      <c r="D6" s="11" t="s">
        <v>22</v>
      </c>
      <c r="E6" s="11" t="s">
        <v>13</v>
      </c>
      <c r="F6" s="11" t="s">
        <v>20</v>
      </c>
      <c r="G6" s="12"/>
      <c r="H6" s="12"/>
      <c r="I6" s="12"/>
    </row>
    <row r="7" customFormat="1" ht="39" customHeight="1" spans="1:9">
      <c r="A7" s="10">
        <v>5</v>
      </c>
      <c r="B7" s="11" t="s">
        <v>10</v>
      </c>
      <c r="C7" s="11" t="s">
        <v>23</v>
      </c>
      <c r="D7" s="11" t="s">
        <v>24</v>
      </c>
      <c r="E7" s="11" t="s">
        <v>13</v>
      </c>
      <c r="F7" s="11" t="s">
        <v>25</v>
      </c>
      <c r="G7" s="12"/>
      <c r="H7" s="12"/>
      <c r="I7" s="12"/>
    </row>
    <row r="8" customFormat="1" customHeight="1" spans="1:9">
      <c r="A8" s="10">
        <v>6</v>
      </c>
      <c r="B8" s="11" t="s">
        <v>10</v>
      </c>
      <c r="C8" s="11" t="s">
        <v>26</v>
      </c>
      <c r="D8" s="11" t="s">
        <v>27</v>
      </c>
      <c r="E8" s="11" t="s">
        <v>13</v>
      </c>
      <c r="F8" s="11" t="s">
        <v>20</v>
      </c>
      <c r="G8" s="12"/>
      <c r="H8" s="12"/>
      <c r="I8" s="12"/>
    </row>
    <row r="9" customFormat="1" customHeight="1" spans="1:9">
      <c r="A9" s="10">
        <v>7</v>
      </c>
      <c r="B9" s="11" t="s">
        <v>28</v>
      </c>
      <c r="C9" s="11" t="s">
        <v>29</v>
      </c>
      <c r="D9" s="11" t="s">
        <v>30</v>
      </c>
      <c r="E9" s="11" t="s">
        <v>13</v>
      </c>
      <c r="F9" s="11" t="s">
        <v>31</v>
      </c>
      <c r="G9" s="12"/>
      <c r="H9" s="12"/>
      <c r="I9" s="12"/>
    </row>
    <row r="10" customFormat="1" customHeight="1" spans="1:9">
      <c r="A10" s="10">
        <v>8</v>
      </c>
      <c r="B10" s="11" t="s">
        <v>28</v>
      </c>
      <c r="C10" s="11" t="s">
        <v>11</v>
      </c>
      <c r="D10" s="11" t="s">
        <v>12</v>
      </c>
      <c r="E10" s="11" t="s">
        <v>13</v>
      </c>
      <c r="F10" s="11" t="s">
        <v>32</v>
      </c>
      <c r="G10" s="12"/>
      <c r="H10" s="12"/>
      <c r="I10" s="12"/>
    </row>
    <row r="11" customFormat="1" ht="75" customHeight="1" spans="1:9">
      <c r="A11" s="10">
        <v>9</v>
      </c>
      <c r="B11" s="11" t="s">
        <v>28</v>
      </c>
      <c r="C11" s="11" t="s">
        <v>33</v>
      </c>
      <c r="D11" s="11" t="s">
        <v>34</v>
      </c>
      <c r="E11" s="11" t="s">
        <v>13</v>
      </c>
      <c r="F11" s="11" t="s">
        <v>14</v>
      </c>
      <c r="G11" s="12"/>
      <c r="H11" s="12"/>
      <c r="I11" s="12" t="str">
        <f>_xlfn.DISPIMG("ID_E560C08B0F6A41F19B420265E02DF0E7",1)</f>
        <v>=DISPIMG("ID_E560C08B0F6A41F19B420265E02DF0E7",1)</v>
      </c>
    </row>
    <row r="12" customFormat="1" ht="64" customHeight="1" spans="1:9">
      <c r="A12" s="10">
        <v>10</v>
      </c>
      <c r="B12" s="11" t="s">
        <v>28</v>
      </c>
      <c r="C12" s="11" t="s">
        <v>35</v>
      </c>
      <c r="D12" s="11" t="s">
        <v>36</v>
      </c>
      <c r="E12" s="11" t="s">
        <v>37</v>
      </c>
      <c r="F12" s="11" t="s">
        <v>38</v>
      </c>
      <c r="G12" s="12"/>
      <c r="H12" s="12"/>
      <c r="I12" s="12" t="str">
        <f>_xlfn.DISPIMG("ID_86326B7B73C04099BA588BE7F55329FD",1)</f>
        <v>=DISPIMG("ID_86326B7B73C04099BA588BE7F55329FD",1)</v>
      </c>
    </row>
    <row r="13" customFormat="1" ht="50" customHeight="1" spans="1:9">
      <c r="A13" s="10">
        <v>11</v>
      </c>
      <c r="B13" s="11" t="s">
        <v>28</v>
      </c>
      <c r="C13" s="11" t="s">
        <v>39</v>
      </c>
      <c r="D13" s="11" t="s">
        <v>40</v>
      </c>
      <c r="E13" s="11" t="s">
        <v>13</v>
      </c>
      <c r="F13" s="11" t="s">
        <v>38</v>
      </c>
      <c r="G13" s="12"/>
      <c r="H13" s="12"/>
      <c r="I13" s="12" t="str">
        <f>_xlfn.DISPIMG("ID_024964D62B1B41FF8ACF978AF1EA1389",1)</f>
        <v>=DISPIMG("ID_024964D62B1B41FF8ACF978AF1EA1389",1)</v>
      </c>
    </row>
    <row r="14" customFormat="1" ht="59" customHeight="1" spans="1:9">
      <c r="A14" s="10">
        <v>12</v>
      </c>
      <c r="B14" s="11" t="s">
        <v>28</v>
      </c>
      <c r="C14" s="11" t="s">
        <v>41</v>
      </c>
      <c r="D14" s="11" t="s">
        <v>42</v>
      </c>
      <c r="E14" s="11" t="s">
        <v>37</v>
      </c>
      <c r="F14" s="11" t="s">
        <v>38</v>
      </c>
      <c r="G14" s="12"/>
      <c r="H14" s="12"/>
      <c r="I14" s="12" t="str">
        <f>_xlfn.DISPIMG("ID_E08678B141474AA289A4B94410889ADC",1)</f>
        <v>=DISPIMG("ID_E08678B141474AA289A4B94410889ADC",1)</v>
      </c>
    </row>
    <row r="15" customFormat="1" ht="81" customHeight="1" spans="1:9">
      <c r="A15" s="10">
        <v>13</v>
      </c>
      <c r="B15" s="11" t="s">
        <v>28</v>
      </c>
      <c r="C15" s="11" t="s">
        <v>43</v>
      </c>
      <c r="D15" s="11" t="s">
        <v>44</v>
      </c>
      <c r="E15" s="11" t="s">
        <v>45</v>
      </c>
      <c r="F15" s="11" t="s">
        <v>46</v>
      </c>
      <c r="G15" s="12"/>
      <c r="H15" s="12"/>
      <c r="I15" s="12" t="str">
        <f>_xlfn.DISPIMG("ID_8AFA3278A17B46BEB8B2E2E98845944E",1)</f>
        <v>=DISPIMG("ID_8AFA3278A17B46BEB8B2E2E98845944E",1)</v>
      </c>
    </row>
    <row r="16" customFormat="1" customHeight="1" spans="1:9">
      <c r="A16" s="10">
        <v>14</v>
      </c>
      <c r="B16" s="11" t="s">
        <v>28</v>
      </c>
      <c r="C16" s="11" t="s">
        <v>47</v>
      </c>
      <c r="D16" s="11" t="s">
        <v>48</v>
      </c>
      <c r="E16" s="11" t="s">
        <v>49</v>
      </c>
      <c r="F16" s="11" t="s">
        <v>38</v>
      </c>
      <c r="G16" s="12"/>
      <c r="H16" s="12"/>
      <c r="I16" s="12"/>
    </row>
    <row r="17" customFormat="1" customHeight="1" spans="1:9">
      <c r="A17" s="10">
        <v>15</v>
      </c>
      <c r="B17" s="11" t="s">
        <v>28</v>
      </c>
      <c r="C17" s="11" t="s">
        <v>50</v>
      </c>
      <c r="D17" s="11" t="s">
        <v>51</v>
      </c>
      <c r="E17" s="11" t="s">
        <v>13</v>
      </c>
      <c r="F17" s="11" t="s">
        <v>46</v>
      </c>
      <c r="G17" s="12"/>
      <c r="H17" s="12"/>
      <c r="I17" s="12"/>
    </row>
    <row r="18" customFormat="1" ht="71" customHeight="1" spans="1:9">
      <c r="A18" s="10">
        <v>16</v>
      </c>
      <c r="B18" s="11" t="s">
        <v>28</v>
      </c>
      <c r="C18" s="11" t="s">
        <v>52</v>
      </c>
      <c r="D18" s="11" t="s">
        <v>53</v>
      </c>
      <c r="E18" s="11" t="s">
        <v>49</v>
      </c>
      <c r="F18" s="11" t="s">
        <v>38</v>
      </c>
      <c r="G18" s="12"/>
      <c r="H18" s="12"/>
      <c r="I18" s="12" t="str">
        <f>_xlfn.DISPIMG("ID_081477FF418443B893E545EC39802BC0",1)</f>
        <v>=DISPIMG("ID_081477FF418443B893E545EC39802BC0",1)</v>
      </c>
    </row>
    <row r="19" customFormat="1" ht="33" customHeight="1" spans="1:9">
      <c r="A19" s="10">
        <v>17</v>
      </c>
      <c r="B19" s="11" t="s">
        <v>28</v>
      </c>
      <c r="C19" s="11" t="s">
        <v>54</v>
      </c>
      <c r="D19" s="11" t="s">
        <v>55</v>
      </c>
      <c r="E19" s="11" t="s">
        <v>13</v>
      </c>
      <c r="F19" s="11" t="s">
        <v>31</v>
      </c>
      <c r="G19" s="12"/>
      <c r="H19" s="12"/>
      <c r="I19" s="12"/>
    </row>
    <row r="20" customFormat="1" ht="30" customHeight="1" spans="1:9">
      <c r="A20" s="10">
        <v>18</v>
      </c>
      <c r="B20" s="11" t="s">
        <v>28</v>
      </c>
      <c r="C20" s="11" t="s">
        <v>56</v>
      </c>
      <c r="D20" s="11" t="s">
        <v>57</v>
      </c>
      <c r="E20" s="11" t="s">
        <v>13</v>
      </c>
      <c r="F20" s="11" t="s">
        <v>31</v>
      </c>
      <c r="G20" s="12"/>
      <c r="H20" s="12"/>
      <c r="I20" s="12"/>
    </row>
    <row r="21" customFormat="1" customHeight="1" spans="1:9">
      <c r="A21" s="10">
        <v>19</v>
      </c>
      <c r="B21" s="11" t="s">
        <v>28</v>
      </c>
      <c r="C21" s="11" t="s">
        <v>58</v>
      </c>
      <c r="D21" s="11" t="s">
        <v>59</v>
      </c>
      <c r="E21" s="11" t="s">
        <v>60</v>
      </c>
      <c r="F21" s="11" t="s">
        <v>61</v>
      </c>
      <c r="G21" s="12"/>
      <c r="H21" s="12"/>
      <c r="I21" s="12"/>
    </row>
    <row r="22" customFormat="1" customHeight="1" spans="1:9">
      <c r="A22" s="10">
        <v>20</v>
      </c>
      <c r="B22" s="11" t="s">
        <v>28</v>
      </c>
      <c r="C22" s="11" t="s">
        <v>62</v>
      </c>
      <c r="D22" s="11" t="s">
        <v>63</v>
      </c>
      <c r="E22" s="11" t="s">
        <v>13</v>
      </c>
      <c r="F22" s="11" t="s">
        <v>20</v>
      </c>
      <c r="G22" s="12"/>
      <c r="H22" s="12"/>
      <c r="I22" s="12"/>
    </row>
    <row r="23" customFormat="1" ht="31" customHeight="1" spans="1:9">
      <c r="A23" s="10">
        <v>21</v>
      </c>
      <c r="B23" s="11" t="s">
        <v>28</v>
      </c>
      <c r="C23" s="11" t="s">
        <v>64</v>
      </c>
      <c r="D23" s="11" t="s">
        <v>65</v>
      </c>
      <c r="E23" s="11" t="s">
        <v>13</v>
      </c>
      <c r="F23" s="11" t="s">
        <v>20</v>
      </c>
      <c r="G23" s="12"/>
      <c r="H23" s="12"/>
      <c r="I23" s="12"/>
    </row>
    <row r="24" customFormat="1" ht="30" customHeight="1" spans="1:9">
      <c r="A24" s="10">
        <v>22</v>
      </c>
      <c r="B24" s="11" t="s">
        <v>28</v>
      </c>
      <c r="C24" s="11" t="s">
        <v>66</v>
      </c>
      <c r="D24" s="11" t="s">
        <v>65</v>
      </c>
      <c r="E24" s="11" t="s">
        <v>13</v>
      </c>
      <c r="F24" s="11" t="s">
        <v>67</v>
      </c>
      <c r="G24" s="12"/>
      <c r="H24" s="12"/>
      <c r="I24" s="12"/>
    </row>
    <row r="25" customFormat="1" customHeight="1" spans="1:9">
      <c r="A25" s="10">
        <v>23</v>
      </c>
      <c r="B25" s="11" t="s">
        <v>28</v>
      </c>
      <c r="C25" s="11" t="s">
        <v>68</v>
      </c>
      <c r="D25" s="11" t="s">
        <v>69</v>
      </c>
      <c r="E25" s="11" t="s">
        <v>13</v>
      </c>
      <c r="F25" s="11" t="s">
        <v>46</v>
      </c>
      <c r="G25" s="12"/>
      <c r="H25" s="12"/>
      <c r="I25" s="12"/>
    </row>
    <row r="26" customFormat="1" ht="29" customHeight="1" spans="1:9">
      <c r="A26" s="10">
        <v>24</v>
      </c>
      <c r="B26" s="11" t="s">
        <v>28</v>
      </c>
      <c r="C26" s="11" t="s">
        <v>70</v>
      </c>
      <c r="D26" s="11" t="s">
        <v>71</v>
      </c>
      <c r="E26" s="11" t="s">
        <v>72</v>
      </c>
      <c r="F26" s="11" t="s">
        <v>38</v>
      </c>
      <c r="G26" s="12"/>
      <c r="H26" s="12"/>
      <c r="I26" s="12"/>
    </row>
    <row r="27" customFormat="1" ht="65" customHeight="1" spans="1:9">
      <c r="A27" s="10">
        <v>25</v>
      </c>
      <c r="B27" s="11" t="s">
        <v>28</v>
      </c>
      <c r="C27" s="11" t="s">
        <v>73</v>
      </c>
      <c r="D27" s="11" t="s">
        <v>19</v>
      </c>
      <c r="E27" s="11" t="s">
        <v>13</v>
      </c>
      <c r="F27" s="11" t="s">
        <v>38</v>
      </c>
      <c r="G27" s="12"/>
      <c r="H27" s="12"/>
      <c r="I27" s="12" t="str">
        <f>_xlfn.DISPIMG("ID_9256E6C27B144C51B6196273EF05269D",1)</f>
        <v>=DISPIMG("ID_9256E6C27B144C51B6196273EF05269D",1)</v>
      </c>
    </row>
    <row r="28" customFormat="1" ht="63" customHeight="1" spans="1:9">
      <c r="A28" s="10">
        <v>26</v>
      </c>
      <c r="B28" s="11" t="s">
        <v>28</v>
      </c>
      <c r="C28" s="11" t="s">
        <v>74</v>
      </c>
      <c r="D28" s="11" t="s">
        <v>19</v>
      </c>
      <c r="E28" s="11" t="s">
        <v>13</v>
      </c>
      <c r="F28" s="11" t="s">
        <v>46</v>
      </c>
      <c r="G28" s="12"/>
      <c r="H28" s="12"/>
      <c r="I28" s="12" t="str">
        <f>_xlfn.DISPIMG("ID_9C39FB4593274E1B90CA23EFAFFEE823",1)</f>
        <v>=DISPIMG("ID_9C39FB4593274E1B90CA23EFAFFEE823",1)</v>
      </c>
    </row>
    <row r="29" customFormat="1" ht="41" customHeight="1" spans="1:9">
      <c r="A29" s="10">
        <v>27</v>
      </c>
      <c r="B29" s="11" t="s">
        <v>28</v>
      </c>
      <c r="C29" s="11" t="s">
        <v>75</v>
      </c>
      <c r="D29" s="11" t="s">
        <v>76</v>
      </c>
      <c r="E29" s="11" t="s">
        <v>77</v>
      </c>
      <c r="F29" s="11" t="s">
        <v>78</v>
      </c>
      <c r="G29" s="12"/>
      <c r="H29" s="12"/>
      <c r="I29" s="12"/>
    </row>
    <row r="30" customFormat="1" ht="41" customHeight="1" spans="1:9">
      <c r="A30" s="10">
        <v>28</v>
      </c>
      <c r="B30" s="11" t="s">
        <v>28</v>
      </c>
      <c r="C30" s="11" t="s">
        <v>79</v>
      </c>
      <c r="D30" s="11" t="s">
        <v>80</v>
      </c>
      <c r="E30" s="11" t="s">
        <v>77</v>
      </c>
      <c r="F30" s="11" t="s">
        <v>14</v>
      </c>
      <c r="G30" s="12"/>
      <c r="H30" s="12"/>
      <c r="I30" s="12"/>
    </row>
    <row r="31" customFormat="1" customHeight="1" spans="1:9">
      <c r="A31" s="10">
        <v>29</v>
      </c>
      <c r="B31" s="11" t="s">
        <v>28</v>
      </c>
      <c r="C31" s="11" t="s">
        <v>81</v>
      </c>
      <c r="D31" s="11" t="s">
        <v>82</v>
      </c>
      <c r="E31" s="11" t="s">
        <v>77</v>
      </c>
      <c r="F31" s="11" t="s">
        <v>14</v>
      </c>
      <c r="G31" s="12"/>
      <c r="H31" s="12"/>
      <c r="I31" s="12"/>
    </row>
    <row r="32" customFormat="1" ht="78" customHeight="1" spans="1:9">
      <c r="A32" s="10">
        <v>30</v>
      </c>
      <c r="B32" s="11" t="s">
        <v>28</v>
      </c>
      <c r="C32" s="11" t="s">
        <v>83</v>
      </c>
      <c r="D32" s="11" t="s">
        <v>84</v>
      </c>
      <c r="E32" s="11" t="s">
        <v>13</v>
      </c>
      <c r="F32" s="11" t="s">
        <v>38</v>
      </c>
      <c r="G32" s="12"/>
      <c r="H32" s="12"/>
      <c r="I32" s="12" t="str">
        <f>_xlfn.DISPIMG("ID_377F04D6AD134E13800DA3EF99E8A4AC",1)</f>
        <v>=DISPIMG("ID_377F04D6AD134E13800DA3EF99E8A4AC",1)</v>
      </c>
    </row>
    <row r="33" customFormat="1" ht="71" customHeight="1" spans="1:9">
      <c r="A33" s="10">
        <v>31</v>
      </c>
      <c r="B33" s="11" t="s">
        <v>28</v>
      </c>
      <c r="C33" s="11" t="s">
        <v>85</v>
      </c>
      <c r="D33" s="11" t="s">
        <v>86</v>
      </c>
      <c r="E33" s="11" t="s">
        <v>13</v>
      </c>
      <c r="F33" s="11" t="s">
        <v>31</v>
      </c>
      <c r="G33" s="12"/>
      <c r="H33" s="12"/>
      <c r="I33" s="12" t="str">
        <f>_xlfn.DISPIMG("ID_555CD1BCF1C6466C9321EFDF72087A97",1)</f>
        <v>=DISPIMG("ID_555CD1BCF1C6466C9321EFDF72087A97",1)</v>
      </c>
    </row>
    <row r="34" customFormat="1" customHeight="1" spans="1:9">
      <c r="A34" s="10">
        <v>32</v>
      </c>
      <c r="B34" s="11" t="s">
        <v>28</v>
      </c>
      <c r="C34" s="11" t="s">
        <v>87</v>
      </c>
      <c r="D34" s="11" t="s">
        <v>88</v>
      </c>
      <c r="E34" s="11" t="s">
        <v>13</v>
      </c>
      <c r="F34" s="11" t="s">
        <v>38</v>
      </c>
      <c r="G34" s="12"/>
      <c r="H34" s="12"/>
      <c r="I34" s="12"/>
    </row>
    <row r="35" customFormat="1" ht="88" customHeight="1" spans="1:9">
      <c r="A35" s="10">
        <v>33</v>
      </c>
      <c r="B35" s="11" t="s">
        <v>28</v>
      </c>
      <c r="C35" s="11" t="s">
        <v>89</v>
      </c>
      <c r="D35" s="11" t="s">
        <v>90</v>
      </c>
      <c r="E35" s="11" t="s">
        <v>49</v>
      </c>
      <c r="F35" s="11" t="s">
        <v>38</v>
      </c>
      <c r="G35" s="12"/>
      <c r="H35" s="12"/>
      <c r="I35" s="12" t="str">
        <f>_xlfn.DISPIMG("ID_328AF20F8B1345DCA6E75A8B69F7291D",1)</f>
        <v>=DISPIMG("ID_328AF20F8B1345DCA6E75A8B69F7291D",1)</v>
      </c>
    </row>
    <row r="36" customFormat="1" ht="64" customHeight="1" spans="1:9">
      <c r="A36" s="10">
        <v>34</v>
      </c>
      <c r="B36" s="11" t="s">
        <v>28</v>
      </c>
      <c r="C36" s="11" t="s">
        <v>91</v>
      </c>
      <c r="D36" s="11" t="s">
        <v>92</v>
      </c>
      <c r="E36" s="11" t="s">
        <v>13</v>
      </c>
      <c r="F36" s="11" t="s">
        <v>78</v>
      </c>
      <c r="G36" s="12"/>
      <c r="H36" s="12"/>
      <c r="I36" s="12" t="str">
        <f>_xlfn.DISPIMG("ID_310713BF56794DF1AC58A2839E5E47A3",1)</f>
        <v>=DISPIMG("ID_310713BF56794DF1AC58A2839E5E47A3",1)</v>
      </c>
    </row>
    <row r="37" customFormat="1" customHeight="1" spans="1:9">
      <c r="A37" s="10">
        <v>35</v>
      </c>
      <c r="B37" s="11" t="s">
        <v>28</v>
      </c>
      <c r="C37" s="11" t="s">
        <v>93</v>
      </c>
      <c r="D37" s="11" t="s">
        <v>94</v>
      </c>
      <c r="E37" s="11" t="s">
        <v>49</v>
      </c>
      <c r="F37" s="11" t="s">
        <v>38</v>
      </c>
      <c r="G37" s="12"/>
      <c r="H37" s="12"/>
      <c r="I37" s="12"/>
    </row>
    <row r="38" customFormat="1" customHeight="1" spans="1:9">
      <c r="A38" s="10">
        <v>36</v>
      </c>
      <c r="B38" s="11" t="s">
        <v>95</v>
      </c>
      <c r="C38" s="11" t="s">
        <v>96</v>
      </c>
      <c r="D38" s="11" t="s">
        <v>97</v>
      </c>
      <c r="E38" s="11" t="s">
        <v>13</v>
      </c>
      <c r="F38" s="11" t="s">
        <v>38</v>
      </c>
      <c r="G38" s="12"/>
      <c r="H38" s="12"/>
      <c r="I38" s="12"/>
    </row>
    <row r="39" customFormat="1" ht="70" customHeight="1" spans="1:9">
      <c r="A39" s="10">
        <v>37</v>
      </c>
      <c r="B39" s="13" t="s">
        <v>98</v>
      </c>
      <c r="C39" s="13" t="s">
        <v>99</v>
      </c>
      <c r="D39" s="11" t="s">
        <v>100</v>
      </c>
      <c r="E39" s="14" t="s">
        <v>101</v>
      </c>
      <c r="F39" s="14" t="s">
        <v>32</v>
      </c>
      <c r="G39" s="12"/>
      <c r="H39" s="12"/>
      <c r="I39" s="25"/>
    </row>
    <row r="40" customFormat="1" ht="66" customHeight="1" spans="1:9">
      <c r="A40" s="10">
        <v>38</v>
      </c>
      <c r="B40" s="13" t="s">
        <v>102</v>
      </c>
      <c r="C40" s="13" t="s">
        <v>103</v>
      </c>
      <c r="D40" s="13" t="s">
        <v>104</v>
      </c>
      <c r="E40" s="14" t="s">
        <v>105</v>
      </c>
      <c r="F40" s="14" t="s">
        <v>20</v>
      </c>
      <c r="G40" s="12"/>
      <c r="H40" s="12"/>
      <c r="I40" s="12" t="str">
        <f>_xlfn.DISPIMG("ID_3F98BB33FCEA48E0BD03050F122E173C",1)</f>
        <v>=DISPIMG("ID_3F98BB33FCEA48E0BD03050F122E173C",1)</v>
      </c>
    </row>
    <row r="41" customFormat="1" ht="69" customHeight="1" spans="1:9">
      <c r="A41" s="10">
        <v>39</v>
      </c>
      <c r="B41" s="13" t="s">
        <v>106</v>
      </c>
      <c r="C41" s="13" t="s">
        <v>107</v>
      </c>
      <c r="D41" s="13" t="s">
        <v>108</v>
      </c>
      <c r="E41" s="14" t="s">
        <v>13</v>
      </c>
      <c r="F41" s="14" t="s">
        <v>109</v>
      </c>
      <c r="G41" s="12"/>
      <c r="H41" s="12"/>
      <c r="I41" s="12" t="str">
        <f>_xlfn.DISPIMG("ID_33DEDC8DD5664F67BCE58C3CF238BC3E",1)</f>
        <v>=DISPIMG("ID_33DEDC8DD5664F67BCE58C3CF238BC3E",1)</v>
      </c>
    </row>
    <row r="42" customFormat="1" ht="87" customHeight="1" spans="1:9">
      <c r="A42" s="10">
        <v>40</v>
      </c>
      <c r="B42" s="13" t="s">
        <v>110</v>
      </c>
      <c r="C42" s="14" t="s">
        <v>107</v>
      </c>
      <c r="D42" s="14" t="s">
        <v>111</v>
      </c>
      <c r="E42" s="14" t="s">
        <v>13</v>
      </c>
      <c r="F42" s="14" t="s">
        <v>109</v>
      </c>
      <c r="G42" s="12"/>
      <c r="H42" s="12"/>
      <c r="I42" s="12" t="str">
        <f>_xlfn.DISPIMG("ID_21FDAE57B4F64F4CA0F2CCC9ADD44A97",1)</f>
        <v>=DISPIMG("ID_21FDAE57B4F64F4CA0F2CCC9ADD44A97",1)</v>
      </c>
    </row>
    <row r="43" customHeight="1" spans="1:9">
      <c r="A43" s="12" t="s">
        <v>112</v>
      </c>
      <c r="B43" s="8"/>
      <c r="C43" s="8"/>
      <c r="D43" s="9"/>
      <c r="E43" s="8"/>
      <c r="F43" s="8"/>
      <c r="G43" s="12"/>
      <c r="H43" s="12"/>
      <c r="I43" s="12"/>
    </row>
    <row r="44" ht="69" customHeight="1" spans="1:9">
      <c r="A44" s="15" t="s">
        <v>113</v>
      </c>
      <c r="B44" s="8"/>
      <c r="C44" s="8"/>
      <c r="D44" s="9"/>
      <c r="E44" s="8"/>
      <c r="F44" s="8"/>
      <c r="G44" s="12"/>
      <c r="H44" s="12"/>
      <c r="I44" s="12"/>
    </row>
    <row r="45" customHeight="1" spans="1:1">
      <c r="A45" s="3"/>
    </row>
    <row r="47" s="1" customFormat="1" ht="23.1" customHeight="1" spans="2:9">
      <c r="B47" s="16"/>
      <c r="C47" s="16"/>
      <c r="D47" s="17"/>
      <c r="E47" s="18"/>
      <c r="F47" s="19" t="s">
        <v>114</v>
      </c>
      <c r="G47" s="20"/>
      <c r="H47" s="20"/>
      <c r="I47" s="20"/>
    </row>
    <row r="48" s="1" customFormat="1" ht="23.1" customHeight="1" spans="2:9">
      <c r="B48" s="17"/>
      <c r="C48" s="17"/>
      <c r="D48" s="17"/>
      <c r="E48" s="17"/>
      <c r="F48" s="21" t="s">
        <v>115</v>
      </c>
      <c r="G48" s="20"/>
      <c r="H48" s="20"/>
      <c r="I48" s="20"/>
    </row>
    <row r="49" s="1" customFormat="1" ht="23.1" customHeight="1" spans="2:9">
      <c r="B49" s="18"/>
      <c r="C49" s="18"/>
      <c r="D49" s="17"/>
      <c r="E49" s="18"/>
      <c r="F49" s="22" t="s">
        <v>116</v>
      </c>
      <c r="G49" s="20"/>
      <c r="H49" s="20"/>
      <c r="I49" s="20"/>
    </row>
    <row r="50" s="1" customFormat="1" ht="23.1" customHeight="1" spans="2:9">
      <c r="B50" s="18"/>
      <c r="C50" s="18"/>
      <c r="D50" s="17"/>
      <c r="E50" s="18"/>
      <c r="F50" s="22" t="s">
        <v>117</v>
      </c>
      <c r="G50" s="23"/>
      <c r="H50" s="20"/>
      <c r="I50" s="20"/>
    </row>
    <row r="51" ht="23.1" customHeight="1"/>
  </sheetData>
  <mergeCells count="7">
    <mergeCell ref="A1:I1"/>
    <mergeCell ref="A43:I43"/>
    <mergeCell ref="A44:I44"/>
    <mergeCell ref="G47:I47"/>
    <mergeCell ref="G48:I48"/>
    <mergeCell ref="G49:I49"/>
    <mergeCell ref="G50:I50"/>
  </mergeCells>
  <pageMargins left="0.52" right="0.39" top="0.984251968503937" bottom="0.984251968503937" header="0.511811023622047" footer="0.511811023622047"/>
  <pageSetup paperSize="9" scale="78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apple</dc:creator>
  <cp:lastModifiedBy>cly</cp:lastModifiedBy>
  <dcterms:created xsi:type="dcterms:W3CDTF">2023-05-08T22:20:00Z</dcterms:created>
  <cp:lastPrinted>2023-06-14T04:08:00Z</cp:lastPrinted>
  <dcterms:modified xsi:type="dcterms:W3CDTF">2025-06-23T01:35:49Z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7812E00BCFD640AF8B39EFD59A01832E_13</vt:lpwstr>
  </property>
  <property fmtid="{D5CDD505-2E9C-101B-9397-08002B2CF9AE}" pid="3" name="KSOProductBuildVer">
    <vt:lpwstr>2052-12.1.0.21541</vt:lpwstr>
  </property>
</Properties>
</file>