
<file path=[Content_Types].xml><?xml version="1.0" encoding="utf-8"?>
<Types xmlns="http://schemas.openxmlformats.org/package/2006/content-types"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Sheet1!$A$2:$L$22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91539D60C85E4F45BA16D15F78739FE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44100" y="2383790"/>
          <a:ext cx="4981575" cy="5381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F3EAA3B43289492D81C9CF8EDE43718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100" y="3134360"/>
          <a:ext cx="7600950" cy="7934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028402ACF8224649B751CF29AF14D77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92360" y="3969385"/>
          <a:ext cx="7639050" cy="7639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E0FB14F03C084D4192E40CBBBE388C1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44100" y="1609725"/>
          <a:ext cx="8782050" cy="4381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D4BDB89832CA4CB78C043E15D2C29DF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944100" y="4671060"/>
          <a:ext cx="5791200" cy="8810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73B098A8190C41D1937290C96C12FFC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944100" y="5509260"/>
          <a:ext cx="7315200" cy="9448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673F106E2B434DF8A4DA679C762EE80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44100" y="6195060"/>
          <a:ext cx="6953250" cy="4772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BB8148CA1B824D5CA09D0420A3D7359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944100" y="7590790"/>
          <a:ext cx="12382500" cy="1238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A4B8BE7EAA0348FF9F7897E61C7A68A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937875" y="5632450"/>
          <a:ext cx="37947600" cy="26641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B8F9E036D14549F795BB4C231E478E4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937875" y="4362450"/>
          <a:ext cx="12687300" cy="124777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<sst xmlns="http://schemas.openxmlformats.org/spreadsheetml/2006/main" count="59" uniqueCount="46">
  <si>
    <t>中山大学附属第一医院不锈钢运输车、置物架等采购项目报价单</t>
  </si>
  <si>
    <t>序号</t>
  </si>
  <si>
    <t>产品名称</t>
  </si>
  <si>
    <t>规格/型号（mm）</t>
  </si>
  <si>
    <t>参数</t>
  </si>
  <si>
    <t>单位</t>
  </si>
  <si>
    <t>数量</t>
  </si>
  <si>
    <t>单价（元）</t>
  </si>
  <si>
    <t>总价（元）</t>
  </si>
  <si>
    <t>参考图片</t>
  </si>
  <si>
    <t>备注</t>
  </si>
  <si>
    <t>304#不锈钢氧气瓶运输车</t>
  </si>
  <si>
    <t>360*510*900</t>
  </si>
  <si>
    <t>框架用304#1.2厚30方管
中间圆圈用304#5厘实心条弯成直径130的圈
层板封304#1.5厚不锈钢板
轮子用重型万向带刹车静音轮</t>
  </si>
  <si>
    <t>台</t>
  </si>
  <si>
    <t>304#不锈钢治疗车</t>
  </si>
  <si>
    <t>620*410*870</t>
  </si>
  <si>
    <t>框架用304#1.2厚25方管
层板封304#1.2厚不锈钢板
底下一层围边封304#不锈钢板
轮子用医疗万向带刹车静音轮</t>
  </si>
  <si>
    <t>740*520*900</t>
  </si>
  <si>
    <t>304#不锈钢推车</t>
  </si>
  <si>
    <t>700*500</t>
  </si>
  <si>
    <t>框架用304#1.5厚38方管
层板封304#1.2厚不锈钢板
轮子用重型静音轮</t>
  </si>
  <si>
    <t>304#不锈钢置物架</t>
  </si>
  <si>
    <t>700*400*1800</t>
  </si>
  <si>
    <t>框架用304#1.2厚30方管
层板侧面后面封不锈钢304#1.2厚不锈钢板
正面做掩门带拉手
轮子用医疗万向带刹车静音轮</t>
  </si>
  <si>
    <t>个</t>
  </si>
  <si>
    <t>750*500*1800</t>
  </si>
  <si>
    <t>框架用304#1.2厚30方管
层板侧面后面封不锈钢304#1.2厚不锈钢板
轮子用160高重型万向轮带刹车</t>
  </si>
  <si>
    <t>580*500*1010</t>
  </si>
  <si>
    <t>框架用304#1.2厚25圆管
层板封304#1.2厚不锈钢板
底下做两个抽屉
轮子用医疗万向带刹车静音轮</t>
  </si>
  <si>
    <t>304#不锈钢铅衣架</t>
  </si>
  <si>
    <t>850*600*1300</t>
  </si>
  <si>
    <t>框架304#1.2厚38方管
衣架用8厘不锈钢空心条弯制而成
轮子用万向带刹车静音轮</t>
  </si>
  <si>
    <t>304#不锈钢柜</t>
  </si>
  <si>
    <t>700*400*1970</t>
  </si>
  <si>
    <t>框架用304#1.2厚不锈钢38方管
层板与外面三边用304#1.2厚不锈钢板
正面上下做双开门带锁</t>
  </si>
  <si>
    <t>200*150</t>
  </si>
  <si>
    <t>304#4厘实心条弯制而成
（需用免钉胶安装固定）</t>
  </si>
  <si>
    <t>合计（小写RMB）：</t>
  </si>
  <si>
    <t>合计（大写RMB）：</t>
  </si>
  <si>
    <t>说明：以上报价含税及运输。</t>
  </si>
  <si>
    <t xml:space="preserve">                                                                                          项目名称：不锈钢运输车、置物架等采购项目报价单</t>
  </si>
  <si>
    <r>
      <rPr>
        <sz val="14"/>
        <rFont val="等线"/>
        <charset val="134"/>
      </rPr>
      <t xml:space="preserve">                    报价单位：
                 （加盖公章）</t>
    </r>
    <r>
      <rPr>
        <u/>
        <sz val="14"/>
        <rFont val="等线"/>
        <charset val="134"/>
      </rPr>
      <t xml:space="preserve">                                          </t>
    </r>
  </si>
  <si>
    <r>
      <rPr>
        <sz val="14"/>
        <rFont val="等线"/>
        <charset val="134"/>
      </rPr>
      <t xml:space="preserve">                     联  系  人：</t>
    </r>
    <r>
      <rPr>
        <u/>
        <sz val="14"/>
        <rFont val="等线"/>
        <charset val="134"/>
      </rPr>
      <t xml:space="preserve">                                      </t>
    </r>
  </si>
  <si>
    <r>
      <rPr>
        <sz val="14"/>
        <rFont val="等线"/>
        <charset val="134"/>
      </rPr>
      <t xml:space="preserve">                   电       话： </t>
    </r>
    <r>
      <rPr>
        <u/>
        <sz val="14"/>
        <rFont val="等线"/>
        <charset val="134"/>
      </rPr>
      <t xml:space="preserve">                                      </t>
    </r>
  </si>
  <si>
    <r>
      <rPr>
        <sz val="14"/>
        <rFont val="等线"/>
        <charset val="134"/>
      </rPr>
      <t xml:space="preserve">                   日        期： </t>
    </r>
    <r>
      <rPr>
        <u/>
        <sz val="14"/>
        <rFont val="等线"/>
        <charset val="134"/>
      </rPr>
      <t xml:space="preserve">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</si>
</sst>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26">
    <font>
      <sz val="11"/>
      <color theme="1"/>
      <name val="等线"/>
      <charset val="134"/>
      <scheme val="minor"/>
    </font>
    <font>
      <sz val="11"/>
      <name val="等线"/>
      <charset val="134"/>
    </font>
    <font>
      <sz val="20"/>
      <name val="等线"/>
      <charset val="134"/>
    </font>
    <font>
      <sz val="14"/>
      <name val="等线"/>
      <charset val="134"/>
    </font>
    <font>
      <sz val="12"/>
      <name val="等线"/>
      <charset val="134"/>
    </font>
    <font>
      <sz val="12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u/>
      <sz val="14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6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2" borderId="0" xfId="0" applyFont="1" applyFill="1" applyAlignment="1">
      <alignment vertical="center" wrapText="1"/>
    </xf>
    <xf numFmtId="0" fontId="1" fillId="2" borderId="0" xfId="0" applyFont="1" applyFill="1">
      <alignment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center" vertical="center" wrapText="1"/>
    </xf>
    <xf numFmtId="176" fontId="3" fillId="2" borderId="4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176" fontId="3" fillId="2" borderId="3" xfId="0" applyNumberFormat="1" applyFont="1" applyFill="1" applyBorder="1" applyAlignment="1">
      <alignment horizontal="left" vertical="center" wrapText="1"/>
    </xf>
    <xf numFmtId="0" fontId="1" fillId="2" borderId="0" xfId="0" applyFont="1" applyFill="1" applyBorder="1">
      <alignment vertical="center"/>
    </xf>
    <xf numFmtId="0" fontId="5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wmf"/><Relationship Id="rId8" Type="http://schemas.openxmlformats.org/officeDocument/2006/relationships/image" Target="media/image8.png"/><Relationship Id="rId7" Type="http://schemas.openxmlformats.org/officeDocument/2006/relationships/image" Target="media/image7.wmf"/><Relationship Id="rId6" Type="http://schemas.openxmlformats.org/officeDocument/2006/relationships/image" Target="media/image6.wmf"/><Relationship Id="rId5" Type="http://schemas.openxmlformats.org/officeDocument/2006/relationships/image" Target="media/image5.wmf"/><Relationship Id="rId4" Type="http://schemas.openxmlformats.org/officeDocument/2006/relationships/image" Target="media/image4.wmf"/><Relationship Id="rId3" Type="http://schemas.openxmlformats.org/officeDocument/2006/relationships/image" Target="media/image3.wmf"/><Relationship Id="rId2" Type="http://schemas.openxmlformats.org/officeDocument/2006/relationships/image" Target="media/image2.wmf"/><Relationship Id="rId10" Type="http://schemas.openxmlformats.org/officeDocument/2006/relationships/image" Target="media/image10.png"/><Relationship Id="rId1" Type="http://schemas.openxmlformats.org/officeDocument/2006/relationships/image" Target="media/image1.wmf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2"/>
  <sheetViews>
    <sheetView tabSelected="1" zoomScale="85" zoomScaleNormal="85" workbookViewId="0">
      <selection activeCell="O8" sqref="O8"/>
    </sheetView>
  </sheetViews>
  <sheetFormatPr defaultColWidth="9" defaultRowHeight="14.25"/>
  <cols>
    <col min="1" max="1" width="5.125" style="2" customWidth="1"/>
    <col min="2" max="2" width="27.5" style="2" customWidth="1"/>
    <col min="3" max="3" width="22.35" style="2" customWidth="1"/>
    <col min="4" max="4" width="42.9416666666667" style="2" customWidth="1"/>
    <col min="5" max="5" width="8" style="2" customWidth="1"/>
    <col min="6" max="6" width="10.25" style="2" customWidth="1"/>
    <col min="7" max="7" width="12.875" style="3" customWidth="1"/>
    <col min="8" max="8" width="14.5" style="3" customWidth="1"/>
    <col min="9" max="9" width="21.9083333333333" style="3" customWidth="1"/>
    <col min="10" max="10" width="16.3166666666667" style="4" customWidth="1"/>
    <col min="11" max="16384" width="9" style="2"/>
  </cols>
  <sheetData>
    <row r="1" ht="25.5" spans="1:10">
      <c r="A1" s="5" t="s">
        <v>0</v>
      </c>
      <c r="B1" s="5"/>
      <c r="C1" s="5"/>
      <c r="D1" s="5"/>
      <c r="E1" s="5"/>
      <c r="F1" s="5"/>
      <c r="G1" s="6"/>
      <c r="H1" s="6"/>
      <c r="I1" s="6"/>
      <c r="J1" s="21"/>
    </row>
    <row r="2" ht="18" spans="1:10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 t="s">
        <v>7</v>
      </c>
      <c r="H2" s="9" t="s">
        <v>8</v>
      </c>
      <c r="I2" s="9" t="s">
        <v>9</v>
      </c>
      <c r="J2" s="9" t="s">
        <v>10</v>
      </c>
    </row>
    <row r="3" ht="50" customHeight="1" spans="1:10">
      <c r="A3" s="8">
        <v>1</v>
      </c>
      <c r="B3" s="10" t="s">
        <v>11</v>
      </c>
      <c r="C3" s="10" t="s">
        <v>12</v>
      </c>
      <c r="D3" s="10" t="s">
        <v>13</v>
      </c>
      <c r="E3" s="10" t="s">
        <v>14</v>
      </c>
      <c r="F3" s="10">
        <v>1</v>
      </c>
      <c r="G3" s="10"/>
      <c r="H3" s="10"/>
      <c r="I3" s="22" t="str">
        <f>_xlfn.DISPIMG("ID_91539D60C85E4F45BA16D15F78739FEB",1)</f>
        <v>=DISPIMG("ID_91539D60C85E4F45BA16D15F78739FEB",1)</v>
      </c>
      <c r="J3" s="22"/>
    </row>
    <row r="4" ht="50" customHeight="1" spans="1:10">
      <c r="A4" s="10">
        <v>2</v>
      </c>
      <c r="B4" s="10" t="s">
        <v>15</v>
      </c>
      <c r="C4" s="10" t="s">
        <v>16</v>
      </c>
      <c r="D4" s="10" t="s">
        <v>17</v>
      </c>
      <c r="E4" s="10" t="s">
        <v>14</v>
      </c>
      <c r="F4" s="10">
        <v>1</v>
      </c>
      <c r="G4" s="10"/>
      <c r="H4" s="10"/>
      <c r="I4" s="22" t="str">
        <f>_xlfn.DISPIMG("ID_F3EAA3B43289492D81C9CF8EDE437185",1)</f>
        <v>=DISPIMG("ID_F3EAA3B43289492D81C9CF8EDE437185",1)</v>
      </c>
      <c r="J4" s="22"/>
    </row>
    <row r="5" customFormat="1" ht="50" customHeight="1" spans="1:10">
      <c r="A5" s="8">
        <v>3</v>
      </c>
      <c r="B5" s="10" t="s">
        <v>15</v>
      </c>
      <c r="C5" s="10" t="s">
        <v>18</v>
      </c>
      <c r="D5" s="10" t="s">
        <v>17</v>
      </c>
      <c r="E5" s="10" t="s">
        <v>14</v>
      </c>
      <c r="F5" s="10">
        <v>1</v>
      </c>
      <c r="G5" s="10"/>
      <c r="H5" s="10"/>
      <c r="I5" s="22" t="str">
        <f>_xlfn.DISPIMG("ID_028402ACF8224649B751CF29AF14D777",1)</f>
        <v>=DISPIMG("ID_028402ACF8224649B751CF29AF14D777",1)</v>
      </c>
      <c r="J5" s="22"/>
    </row>
    <row r="6" customFormat="1" ht="50" customHeight="1" spans="1:10">
      <c r="A6" s="10">
        <v>4</v>
      </c>
      <c r="B6" s="10" t="s">
        <v>19</v>
      </c>
      <c r="C6" s="10" t="s">
        <v>20</v>
      </c>
      <c r="D6" s="10" t="s">
        <v>21</v>
      </c>
      <c r="E6" s="10" t="s">
        <v>14</v>
      </c>
      <c r="F6" s="10">
        <v>1</v>
      </c>
      <c r="G6" s="10"/>
      <c r="H6" s="10"/>
      <c r="I6" s="22" t="str">
        <f>_xlfn.DISPIMG("ID_E0FB14F03C084D4192E40CBBBE388C1E",1)</f>
        <v>=DISPIMG("ID_E0FB14F03C084D4192E40CBBBE388C1E",1)</v>
      </c>
      <c r="J6" s="22"/>
    </row>
    <row r="7" customFormat="1" ht="50" customHeight="1" spans="1:10">
      <c r="A7" s="8">
        <v>5</v>
      </c>
      <c r="B7" s="10" t="s">
        <v>22</v>
      </c>
      <c r="C7" s="10" t="s">
        <v>23</v>
      </c>
      <c r="D7" s="10" t="s">
        <v>24</v>
      </c>
      <c r="E7" s="10" t="s">
        <v>25</v>
      </c>
      <c r="F7" s="10">
        <v>3</v>
      </c>
      <c r="G7" s="10"/>
      <c r="H7" s="10"/>
      <c r="I7" s="22" t="str">
        <f>_xlfn.DISPIMG("ID_D4BDB89832CA4CB78C043E15D2C29DFE",1)</f>
        <v>=DISPIMG("ID_D4BDB89832CA4CB78C043E15D2C29DFE",1)</v>
      </c>
      <c r="J7" s="22"/>
    </row>
    <row r="8" s="1" customFormat="1" ht="50" customHeight="1" spans="1:10">
      <c r="A8" s="10">
        <v>6</v>
      </c>
      <c r="B8" s="10" t="s">
        <v>22</v>
      </c>
      <c r="C8" s="10" t="s">
        <v>26</v>
      </c>
      <c r="D8" s="10" t="s">
        <v>27</v>
      </c>
      <c r="E8" s="10" t="s">
        <v>25</v>
      </c>
      <c r="F8" s="10">
        <v>1</v>
      </c>
      <c r="G8" s="10"/>
      <c r="H8" s="10"/>
      <c r="I8" s="22" t="str">
        <f>_xlfn.DISPIMG("ID_73B098A8190C41D1937290C96C12FFC5",1)</f>
        <v>=DISPIMG("ID_73B098A8190C41D1937290C96C12FFC5",1)</v>
      </c>
      <c r="J8" s="22"/>
    </row>
    <row r="9" s="1" customFormat="1" ht="50" customHeight="1" spans="1:10">
      <c r="A9" s="8">
        <v>7</v>
      </c>
      <c r="B9" s="10" t="s">
        <v>15</v>
      </c>
      <c r="C9" s="10" t="s">
        <v>28</v>
      </c>
      <c r="D9" s="10" t="s">
        <v>29</v>
      </c>
      <c r="E9" s="10" t="s">
        <v>14</v>
      </c>
      <c r="F9" s="10">
        <v>2</v>
      </c>
      <c r="G9" s="10"/>
      <c r="H9" s="10"/>
      <c r="I9" s="22" t="str">
        <f>_xlfn.DISPIMG("ID_B8F9E036D14549F795BB4C231E478E4E",1)</f>
        <v>=DISPIMG("ID_B8F9E036D14549F795BB4C231E478E4E",1)</v>
      </c>
      <c r="J9" s="22"/>
    </row>
    <row r="10" s="1" customFormat="1" ht="50" customHeight="1" spans="1:10">
      <c r="A10" s="10">
        <v>8</v>
      </c>
      <c r="B10" s="10" t="s">
        <v>30</v>
      </c>
      <c r="C10" s="10" t="s">
        <v>31</v>
      </c>
      <c r="D10" s="10" t="s">
        <v>32</v>
      </c>
      <c r="E10" s="10" t="s">
        <v>25</v>
      </c>
      <c r="F10" s="10">
        <v>6</v>
      </c>
      <c r="G10" s="10"/>
      <c r="H10" s="10"/>
      <c r="I10" s="22" t="str">
        <f>_xlfn.DISPIMG("ID_673F106E2B434DF8A4DA679C762EE800",1)</f>
        <v>=DISPIMG("ID_673F106E2B434DF8A4DA679C762EE800",1)</v>
      </c>
      <c r="J10" s="22"/>
    </row>
    <row r="11" s="1" customFormat="1" ht="50" customHeight="1" spans="1:10">
      <c r="A11" s="8">
        <v>9</v>
      </c>
      <c r="B11" s="10" t="s">
        <v>33</v>
      </c>
      <c r="C11" s="10" t="s">
        <v>34</v>
      </c>
      <c r="D11" s="10" t="s">
        <v>35</v>
      </c>
      <c r="E11" s="10" t="s">
        <v>25</v>
      </c>
      <c r="F11" s="10">
        <v>1</v>
      </c>
      <c r="G11" s="10"/>
      <c r="H11" s="10"/>
      <c r="I11" s="22" t="str">
        <f>_xlfn.DISPIMG("ID_A4B8BE7EAA0348FF9F7897E61C7A68A4",1)</f>
        <v>=DISPIMG("ID_A4B8BE7EAA0348FF9F7897E61C7A68A4",1)</v>
      </c>
      <c r="J11" s="22"/>
    </row>
    <row r="12" s="1" customFormat="1" ht="50" customHeight="1" spans="1:10">
      <c r="A12" s="10">
        <v>10</v>
      </c>
      <c r="B12" s="10" t="s">
        <v>22</v>
      </c>
      <c r="C12" s="10" t="s">
        <v>36</v>
      </c>
      <c r="D12" s="10" t="s">
        <v>37</v>
      </c>
      <c r="E12" s="10" t="s">
        <v>25</v>
      </c>
      <c r="F12" s="10">
        <v>10</v>
      </c>
      <c r="G12" s="10"/>
      <c r="H12" s="10"/>
      <c r="I12" s="22" t="str">
        <f>_xlfn.DISPIMG("ID_BB8148CA1B824D5CA09D0420A3D73598",1)</f>
        <v>=DISPIMG("ID_BB8148CA1B824D5CA09D0420A3D73598",1)</v>
      </c>
      <c r="J12" s="22"/>
    </row>
    <row r="13" s="1" customFormat="1" ht="24.95" customHeight="1" spans="1:10">
      <c r="A13" s="11" t="s">
        <v>38</v>
      </c>
      <c r="B13" s="12"/>
      <c r="C13" s="11">
        <f>SUM(H3:H12)</f>
        <v>0</v>
      </c>
      <c r="D13" s="13"/>
      <c r="E13" s="13"/>
      <c r="F13" s="13"/>
      <c r="G13" s="13"/>
      <c r="H13" s="13"/>
      <c r="I13" s="13"/>
      <c r="J13" s="23"/>
    </row>
    <row r="14" s="1" customFormat="1" ht="24.95" customHeight="1" spans="1:10">
      <c r="A14" s="11" t="s">
        <v>39</v>
      </c>
      <c r="B14" s="12"/>
      <c r="C14" s="14">
        <f>SUM(C13:C13)</f>
        <v>0</v>
      </c>
      <c r="D14" s="15"/>
      <c r="E14" s="15"/>
      <c r="F14" s="15"/>
      <c r="G14" s="15"/>
      <c r="H14" s="15"/>
      <c r="I14" s="15"/>
      <c r="J14" s="24"/>
    </row>
    <row r="15" s="1" customFormat="1" ht="24.95" customHeight="1" spans="1:10">
      <c r="A15" s="16" t="s">
        <v>40</v>
      </c>
      <c r="B15" s="17"/>
      <c r="C15" s="17"/>
      <c r="D15" s="17"/>
      <c r="E15" s="17"/>
      <c r="F15" s="17"/>
      <c r="G15" s="17"/>
      <c r="H15" s="17"/>
      <c r="I15" s="17"/>
      <c r="J15" s="23"/>
    </row>
    <row r="16" spans="1:1">
      <c r="A16" s="18"/>
    </row>
    <row r="18" ht="18" spans="1:12">
      <c r="A18" s="19" t="s">
        <v>41</v>
      </c>
      <c r="B18" s="19"/>
      <c r="C18" s="19"/>
      <c r="D18" s="19"/>
      <c r="E18" s="19"/>
      <c r="F18" s="19"/>
      <c r="G18" s="19"/>
      <c r="H18" s="19"/>
      <c r="I18" s="19"/>
      <c r="J18" s="19"/>
      <c r="K18" s="25"/>
      <c r="L18" s="25"/>
    </row>
    <row r="19" ht="18" customHeight="1" spans="1:12">
      <c r="A19" s="20" t="s">
        <v>42</v>
      </c>
      <c r="B19" s="20"/>
      <c r="C19" s="20"/>
      <c r="D19" s="20"/>
      <c r="E19" s="20"/>
      <c r="F19" s="20"/>
      <c r="G19" s="20"/>
      <c r="H19" s="20"/>
      <c r="I19" s="20"/>
      <c r="J19" s="20"/>
      <c r="K19" s="26"/>
      <c r="L19" s="27"/>
    </row>
    <row r="20" ht="18" spans="1:12">
      <c r="A20" s="19" t="s">
        <v>43</v>
      </c>
      <c r="B20" s="19"/>
      <c r="C20" s="19"/>
      <c r="D20" s="19"/>
      <c r="E20" s="19"/>
      <c r="F20" s="19"/>
      <c r="G20" s="19"/>
      <c r="H20" s="19"/>
      <c r="I20" s="19"/>
      <c r="J20" s="19"/>
      <c r="K20" s="26"/>
      <c r="L20" s="27"/>
    </row>
    <row r="21" ht="18" spans="1:12">
      <c r="A21" s="19" t="s">
        <v>44</v>
      </c>
      <c r="B21" s="19"/>
      <c r="C21" s="19"/>
      <c r="D21" s="19"/>
      <c r="E21" s="19"/>
      <c r="F21" s="19"/>
      <c r="G21" s="19"/>
      <c r="H21" s="19"/>
      <c r="I21" s="19"/>
      <c r="J21" s="19"/>
      <c r="K21" s="26"/>
      <c r="L21" s="27"/>
    </row>
    <row r="22" ht="18" spans="1:12">
      <c r="A22" s="19" t="s">
        <v>45</v>
      </c>
      <c r="B22" s="19"/>
      <c r="C22" s="19"/>
      <c r="D22" s="19"/>
      <c r="E22" s="19"/>
      <c r="F22" s="19"/>
      <c r="G22" s="19"/>
      <c r="H22" s="19"/>
      <c r="I22" s="19"/>
      <c r="J22" s="19"/>
      <c r="K22" s="26"/>
      <c r="L22" s="27"/>
    </row>
  </sheetData>
  <mergeCells count="11">
    <mergeCell ref="A1:J1"/>
    <mergeCell ref="A13:B13"/>
    <mergeCell ref="C13:J13"/>
    <mergeCell ref="A14:B14"/>
    <mergeCell ref="C14:J14"/>
    <mergeCell ref="A15:J15"/>
    <mergeCell ref="A18:J18"/>
    <mergeCell ref="A19:J19"/>
    <mergeCell ref="A20:J20"/>
    <mergeCell ref="A21:J21"/>
    <mergeCell ref="A22:J22"/>
  </mergeCells>
  <pageMargins left="0.944444444444444" right="0.31496062992126" top="0.551181102362205" bottom="0.551181102362205" header="0.31496062992126" footer="0.3149606299212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GYK</dc:creator>
  <cp:lastModifiedBy>BANDAI</cp:lastModifiedBy>
  <dcterms:created xsi:type="dcterms:W3CDTF">2020-04-20T08:52:00Z</dcterms:created>
  <cp:lastPrinted>2020-04-20T09:28:00Z</cp:lastPrinted>
  <dcterms:modified xsi:type="dcterms:W3CDTF">2025-08-07T03:08:07Z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E4C2C54233E54B6992C53673188C6A2B_13</vt:lpwstr>
  </property>
  <property fmtid="{D5CDD505-2E9C-101B-9397-08002B2CF9AE}" pid="3" name="KSOProductBuildVer">
    <vt:lpwstr>2052-12.1.0.21915</vt:lpwstr>
  </property>
  <property fmtid="{D5CDD505-2E9C-101B-9397-08002B2CF9AE}" pid="4" name="KSOReadingLayout">
    <vt:bool>true</vt:bool>
  </property>
</Properties>
</file>