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1157509FF61464988D3B682B5C24C7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37875" y="5632450"/>
          <a:ext cx="6229350" cy="897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852EF3B16E134A8F9437E0750EDAAC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82250" y="552450"/>
          <a:ext cx="10410825" cy="529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1597A88C7B0B458C8537A1CE9EC079C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1100" y="1492250"/>
          <a:ext cx="7229475" cy="1296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5A6F18860B90413788A1E84AFA1A92C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37875" y="4997450"/>
          <a:ext cx="6019800" cy="7077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E5F9A16C62C24CCCA3E715BF49C42B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1100" y="552450"/>
          <a:ext cx="8991600" cy="651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C496BD2CC2A44A4AD776E9BD953AB7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01100" y="1314450"/>
          <a:ext cx="13611225" cy="9115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900AFF30E5543EEBC2DB1E433EB9C25" descr="微信图片_20251103212841_84_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14435" y="556895"/>
          <a:ext cx="7058025" cy="9245600"/>
        </a:xfrm>
        <a:prstGeom prst="rect">
          <a:avLst/>
        </a:prstGeom>
      </xdr:spPr>
    </xdr:pic>
  </etc:cellImage>
  <etc:cellImage>
    <xdr:pic>
      <xdr:nvPicPr>
        <xdr:cNvPr id="13" name="ID_706150AE36E84984BA873843B5F0E410" descr="微信图片_20250914203323_38_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734675" y="3302000"/>
          <a:ext cx="10058400" cy="7557770"/>
        </a:xfrm>
        <a:prstGeom prst="rect">
          <a:avLst/>
        </a:prstGeom>
      </xdr:spPr>
    </xdr:pic>
  </etc:cellImage>
  <etc:cellImage>
    <xdr:pic>
      <xdr:nvPicPr>
        <xdr:cNvPr id="14" name="ID_D55B37F1A4994C60AB60D038F6FE4CF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458450" y="1939925"/>
          <a:ext cx="9410700" cy="99250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<sst xmlns="http://schemas.openxmlformats.org/spreadsheetml/2006/main" count="74" uniqueCount="59">
  <si>
    <t>中山大学附属第一医院不锈钢架子、不锈钢篮等采购项目报价单</t>
  </si>
  <si>
    <t>序号</t>
  </si>
  <si>
    <t>产品名称</t>
  </si>
  <si>
    <t>规格/型号（mm）</t>
  </si>
  <si>
    <t>参数</t>
  </si>
  <si>
    <t>单位</t>
  </si>
  <si>
    <t>数量</t>
  </si>
  <si>
    <t>单价（元）</t>
  </si>
  <si>
    <t>总价（元）</t>
  </si>
  <si>
    <t>参考图片</t>
  </si>
  <si>
    <t>备注</t>
  </si>
  <si>
    <t>不锈钢架</t>
  </si>
  <si>
    <t>1060*450*2000</t>
  </si>
  <si>
    <t>304#不锈钢材质</t>
  </si>
  <si>
    <t>个</t>
  </si>
  <si>
    <t>麻醉科（生殖中心10楼）置于库房存放物品。</t>
  </si>
  <si>
    <t>不锈钢头架</t>
  </si>
  <si>
    <t>350*100*450</t>
  </si>
  <si>
    <t>麻醉科临床手术麻醉放置物品。</t>
  </si>
  <si>
    <t>不锈钢挂篮</t>
  </si>
  <si>
    <t xml:space="preserve">150*100*450 </t>
  </si>
  <si>
    <t>麻醉科用于装在不锈钢治疗车上放置一次性使用吸痰管。</t>
  </si>
  <si>
    <t>不锈钢垫高架</t>
  </si>
  <si>
    <t>410*310*40</t>
  </si>
  <si>
    <t>304#不锈钢材质，整体做枪灰色烤漆</t>
  </si>
  <si>
    <t>国际医疗部病区台式饮水机需垫高。</t>
  </si>
  <si>
    <t>不锈钢推车</t>
  </si>
  <si>
    <t>1450*950</t>
  </si>
  <si>
    <t>台</t>
  </si>
  <si>
    <t>生殖医学中心用于运送液氮罐。</t>
  </si>
  <si>
    <t>不锈钢置物架</t>
  </si>
  <si>
    <t>1800*600*1520</t>
  </si>
  <si>
    <t>神经外科三区置于库房存放物品。</t>
  </si>
  <si>
    <t>可移动式污物框</t>
  </si>
  <si>
    <t>800*550</t>
  </si>
  <si>
    <t>304#不锈钢材质
万向带刹车医疗静音轮
标配蓝色污物袋</t>
  </si>
  <si>
    <t>超声科用于运送污衣。</t>
  </si>
  <si>
    <t>不锈钢篮子</t>
  </si>
  <si>
    <t>550*445*270</t>
  </si>
  <si>
    <t>消毒供应中心在用的篮子不够，需购置补充。</t>
  </si>
  <si>
    <t>不锈钢桌</t>
  </si>
  <si>
    <t>880*600*910</t>
  </si>
  <si>
    <t>放射治疗科CT室用于放置恒温水箱。</t>
  </si>
  <si>
    <t>不锈钢圈</t>
  </si>
  <si>
    <t>直径（内径3.5cm），圈厚度3.8mm，耐高温，耐腐蚀</t>
  </si>
  <si>
    <t>手术室用于挂仪器器械一览表。</t>
  </si>
  <si>
    <t>不锈钢车</t>
  </si>
  <si>
    <t>750*450*780</t>
  </si>
  <si>
    <t>304#1.2厚不锈钢25圆管
304#1.2厚不锈钢板
万向带刹车医疗静音轮</t>
  </si>
  <si>
    <t>部</t>
  </si>
  <si>
    <t>体外循环科用于手术配合工作使用。</t>
  </si>
  <si>
    <t>合计（小写RMB）：</t>
  </si>
  <si>
    <t>合计（大写RMB）：</t>
  </si>
  <si>
    <t>说明：以上报价含税及运输；货期：在接到院方送货通知后10天内送到；质保期：一年，自验收签字交付之日起计算。</t>
  </si>
  <si>
    <t xml:space="preserve">                                                                             项目名称：不锈钢架子、不锈钢篮等采购项目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</si>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</sst>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9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8"/>
      <name val="等线"/>
      <charset val="134"/>
    </font>
    <font>
      <sz val="9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png"/><Relationship Id="rId8" Type="http://schemas.openxmlformats.org/officeDocument/2006/relationships/image" Target="media/image10.jpeg"/><Relationship Id="rId7" Type="http://schemas.openxmlformats.org/officeDocument/2006/relationships/image" Target="media/image9.jpeg"/><Relationship Id="rId6" Type="http://schemas.openxmlformats.org/officeDocument/2006/relationships/image" Target="media/image8.wmf"/><Relationship Id="rId5" Type="http://schemas.openxmlformats.org/officeDocument/2006/relationships/image" Target="media/image7.png"/><Relationship Id="rId4" Type="http://schemas.openxmlformats.org/officeDocument/2006/relationships/image" Target="media/image6.wmf"/><Relationship Id="rId3" Type="http://schemas.openxmlformats.org/officeDocument/2006/relationships/image" Target="media/image5.wmf"/><Relationship Id="rId2" Type="http://schemas.openxmlformats.org/officeDocument/2006/relationships/image" Target="media/image4.wmf"/><Relationship Id="rId1" Type="http://schemas.openxmlformats.org/officeDocument/2006/relationships/image" Target="media/image3.wmf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247650</xdr:colOff>
      <xdr:row>11</xdr:row>
      <xdr:rowOff>34925</xdr:rowOff>
    </xdr:from>
    <xdr:to>
      <xdr:col>8</xdr:col>
      <xdr:colOff>866775</xdr:colOff>
      <xdr:row>11</xdr:row>
      <xdr:rowOff>461645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68100" y="4930775"/>
          <a:ext cx="61912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12</xdr:row>
      <xdr:rowOff>15875</xdr:rowOff>
    </xdr:from>
    <xdr:to>
      <xdr:col>8</xdr:col>
      <xdr:colOff>1029335</xdr:colOff>
      <xdr:row>12</xdr:row>
      <xdr:rowOff>431800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34750" y="5394325"/>
          <a:ext cx="915035" cy="41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H11" sqref="H11:H12"/>
    </sheetView>
  </sheetViews>
  <sheetFormatPr defaultColWidth="9" defaultRowHeight="14.25"/>
  <cols>
    <col min="1" max="1" width="5.125" style="2" customWidth="1"/>
    <col min="2" max="2" width="27.5" style="2" customWidth="1"/>
    <col min="3" max="4" width="34.5" style="2" customWidth="1"/>
    <col min="5" max="5" width="8" style="2" customWidth="1"/>
    <col min="6" max="6" width="10.25" style="2" customWidth="1"/>
    <col min="7" max="7" width="12.875" style="3" customWidth="1"/>
    <col min="8" max="9" width="14.5" style="3" customWidth="1"/>
    <col min="10" max="10" width="41.125" style="4" customWidth="1"/>
    <col min="11" max="11" width="23.875" style="2" customWidth="1"/>
    <col min="12" max="16384" width="9" style="2"/>
  </cols>
  <sheetData>
    <row r="1" ht="25.5" spans="1:10">
      <c r="A1" s="5" t="s">
        <v>0</v>
      </c>
      <c r="B1" s="5"/>
      <c r="C1" s="5"/>
      <c r="D1" s="5"/>
      <c r="E1" s="5"/>
      <c r="F1" s="5"/>
      <c r="G1" s="6"/>
      <c r="H1" s="6"/>
      <c r="I1" s="6"/>
      <c r="J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ht="38" customHeight="1" spans="1:10">
      <c r="A3" s="11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>
        <v>1</v>
      </c>
      <c r="G3" s="11"/>
      <c r="H3" s="11"/>
      <c r="I3" s="11" t="str">
        <f>_xlfn.DISPIMG("ID_41157509FF61464988D3B682B5C24C7A",1)</f>
        <v>=DISPIMG("ID_41157509FF61464988D3B682B5C24C7A",1)</v>
      </c>
      <c r="J3" s="11" t="s">
        <v>15</v>
      </c>
    </row>
    <row r="4" customFormat="1" ht="38" customHeight="1" spans="1:10">
      <c r="A4" s="11">
        <v>2</v>
      </c>
      <c r="B4" s="11" t="s">
        <v>16</v>
      </c>
      <c r="C4" s="11" t="s">
        <v>17</v>
      </c>
      <c r="D4" s="11" t="s">
        <v>13</v>
      </c>
      <c r="E4" s="11" t="s">
        <v>14</v>
      </c>
      <c r="F4" s="11">
        <v>10</v>
      </c>
      <c r="G4" s="11"/>
      <c r="H4" s="11"/>
      <c r="I4" s="11" t="str">
        <f>_xlfn.DISPIMG("ID_852EF3B16E134A8F9437E0750EDAAC27",1)</f>
        <v>=DISPIMG("ID_852EF3B16E134A8F9437E0750EDAAC27",1)</v>
      </c>
      <c r="J4" s="11" t="s">
        <v>18</v>
      </c>
    </row>
    <row r="5" customFormat="1" ht="38" customHeight="1" spans="1:10">
      <c r="A5" s="11">
        <v>3</v>
      </c>
      <c r="B5" s="11" t="s">
        <v>19</v>
      </c>
      <c r="C5" s="11" t="s">
        <v>20</v>
      </c>
      <c r="D5" s="11" t="s">
        <v>13</v>
      </c>
      <c r="E5" s="11" t="s">
        <v>14</v>
      </c>
      <c r="F5" s="11">
        <v>15</v>
      </c>
      <c r="G5" s="11"/>
      <c r="H5" s="11"/>
      <c r="I5" s="11" t="str">
        <f>_xlfn.DISPIMG("ID_1597A88C7B0B458C8537A1CE9EC079C1",1)</f>
        <v>=DISPIMG("ID_1597A88C7B0B458C8537A1CE9EC079C1",1)</v>
      </c>
      <c r="J5" s="11" t="s">
        <v>21</v>
      </c>
    </row>
    <row r="6" customFormat="1" ht="38" customHeight="1" spans="1:10">
      <c r="A6" s="11">
        <v>4</v>
      </c>
      <c r="B6" s="11" t="s">
        <v>22</v>
      </c>
      <c r="C6" s="11" t="s">
        <v>23</v>
      </c>
      <c r="D6" s="11" t="s">
        <v>24</v>
      </c>
      <c r="E6" s="11" t="s">
        <v>14</v>
      </c>
      <c r="F6" s="11">
        <v>13</v>
      </c>
      <c r="G6" s="11"/>
      <c r="H6" s="11"/>
      <c r="I6" s="11" t="str">
        <f>_xlfn.DISPIMG("ID_5A6F18860B90413788A1E84AFA1A92C4",1)</f>
        <v>=DISPIMG("ID_5A6F18860B90413788A1E84AFA1A92C4",1)</v>
      </c>
      <c r="J6" s="11" t="s">
        <v>25</v>
      </c>
    </row>
    <row r="7" customFormat="1" ht="38" customHeight="1" spans="1:10">
      <c r="A7" s="11">
        <v>5</v>
      </c>
      <c r="B7" s="11" t="s">
        <v>26</v>
      </c>
      <c r="C7" s="11" t="s">
        <v>27</v>
      </c>
      <c r="D7" s="11" t="s">
        <v>13</v>
      </c>
      <c r="E7" s="11" t="s">
        <v>28</v>
      </c>
      <c r="F7" s="11">
        <v>1</v>
      </c>
      <c r="G7" s="11"/>
      <c r="H7" s="11"/>
      <c r="I7" s="11" t="str">
        <f>_xlfn.DISPIMG("ID_E5F9A16C62C24CCCA3E715BF49C42B98",1)</f>
        <v>=DISPIMG("ID_E5F9A16C62C24CCCA3E715BF49C42B98",1)</v>
      </c>
      <c r="J7" s="11" t="s">
        <v>29</v>
      </c>
    </row>
    <row r="8" customFormat="1" ht="38" customHeight="1" spans="1:10">
      <c r="A8" s="11">
        <v>6</v>
      </c>
      <c r="B8" s="11" t="s">
        <v>30</v>
      </c>
      <c r="C8" s="11" t="s">
        <v>31</v>
      </c>
      <c r="D8" s="11" t="s">
        <v>13</v>
      </c>
      <c r="E8" s="11" t="s">
        <v>14</v>
      </c>
      <c r="F8" s="11">
        <v>1</v>
      </c>
      <c r="G8" s="11"/>
      <c r="H8" s="11"/>
      <c r="I8" s="11" t="str">
        <f>_xlfn.DISPIMG("ID_5C496BD2CC2A44A4AD776E9BD953AB7D",1)</f>
        <v>=DISPIMG("ID_5C496BD2CC2A44A4AD776E9BD953AB7D",1)</v>
      </c>
      <c r="J8" s="11" t="s">
        <v>32</v>
      </c>
    </row>
    <row r="9" customFormat="1" ht="38" customHeight="1" spans="1:10">
      <c r="A9" s="11">
        <v>7</v>
      </c>
      <c r="B9" s="11" t="s">
        <v>33</v>
      </c>
      <c r="C9" s="11" t="s">
        <v>34</v>
      </c>
      <c r="D9" s="12" t="s">
        <v>35</v>
      </c>
      <c r="E9" s="11" t="s">
        <v>14</v>
      </c>
      <c r="F9" s="11">
        <v>8</v>
      </c>
      <c r="G9" s="11"/>
      <c r="H9" s="11"/>
      <c r="I9" s="11" t="str">
        <f>_xlfn.DISPIMG("ID_C900AFF30E5543EEBC2DB1E433EB9C25",1)</f>
        <v>=DISPIMG("ID_C900AFF30E5543EEBC2DB1E433EB9C25",1)</v>
      </c>
      <c r="J9" s="11" t="s">
        <v>36</v>
      </c>
    </row>
    <row r="10" customFormat="1" ht="38" customHeight="1" spans="1:10">
      <c r="A10" s="11">
        <v>8</v>
      </c>
      <c r="B10" s="11" t="s">
        <v>37</v>
      </c>
      <c r="C10" s="11" t="s">
        <v>38</v>
      </c>
      <c r="D10" s="11" t="s">
        <v>13</v>
      </c>
      <c r="E10" s="11" t="s">
        <v>14</v>
      </c>
      <c r="F10" s="11">
        <v>30</v>
      </c>
      <c r="G10" s="11"/>
      <c r="H10" s="11"/>
      <c r="I10" s="11" t="str">
        <f>_xlfn.DISPIMG("ID_706150AE36E84984BA873843B5F0E410",1)</f>
        <v>=DISPIMG("ID_706150AE36E84984BA873843B5F0E410",1)</v>
      </c>
      <c r="J10" s="11" t="s">
        <v>39</v>
      </c>
    </row>
    <row r="11" customFormat="1" ht="38" customHeight="1" spans="1:10">
      <c r="A11" s="11">
        <v>9</v>
      </c>
      <c r="B11" s="11" t="s">
        <v>40</v>
      </c>
      <c r="C11" s="11" t="s">
        <v>41</v>
      </c>
      <c r="D11" s="11" t="s">
        <v>13</v>
      </c>
      <c r="E11" s="11" t="s">
        <v>14</v>
      </c>
      <c r="F11" s="11">
        <v>1</v>
      </c>
      <c r="G11" s="11"/>
      <c r="H11" s="11"/>
      <c r="I11" s="11" t="str">
        <f>_xlfn.DISPIMG("ID_D55B37F1A4994C60AB60D038F6FE4CFB",1)</f>
        <v>=DISPIMG("ID_D55B37F1A4994C60AB60D038F6FE4CFB",1)</v>
      </c>
      <c r="J11" s="11" t="s">
        <v>42</v>
      </c>
    </row>
    <row r="12" customFormat="1" ht="38" customHeight="1" spans="1:10">
      <c r="A12" s="11">
        <v>10</v>
      </c>
      <c r="B12" s="11" t="s">
        <v>43</v>
      </c>
      <c r="C12" s="11" t="s">
        <v>44</v>
      </c>
      <c r="D12" s="11" t="s">
        <v>13</v>
      </c>
      <c r="E12" s="11" t="s">
        <v>14</v>
      </c>
      <c r="F12" s="11">
        <v>1000</v>
      </c>
      <c r="G12" s="11"/>
      <c r="H12" s="11"/>
      <c r="I12" s="11"/>
      <c r="J12" s="11" t="s">
        <v>45</v>
      </c>
    </row>
    <row r="13" customFormat="1" ht="38" customHeight="1" spans="1:10">
      <c r="A13" s="11">
        <v>11</v>
      </c>
      <c r="B13" s="11" t="s">
        <v>46</v>
      </c>
      <c r="C13" s="11" t="s">
        <v>47</v>
      </c>
      <c r="D13" s="13" t="s">
        <v>48</v>
      </c>
      <c r="E13" s="11" t="s">
        <v>49</v>
      </c>
      <c r="F13" s="11">
        <v>1</v>
      </c>
      <c r="G13" s="11"/>
      <c r="H13" s="11"/>
      <c r="I13" s="11"/>
      <c r="J13" s="11" t="s">
        <v>50</v>
      </c>
    </row>
    <row r="14" s="1" customFormat="1" ht="24.95" customHeight="1" spans="1:10">
      <c r="A14" s="14" t="s">
        <v>51</v>
      </c>
      <c r="B14" s="15"/>
      <c r="C14" s="14">
        <f>SUM(H3:H13)</f>
        <v>0</v>
      </c>
      <c r="D14" s="16"/>
      <c r="E14" s="16"/>
      <c r="F14" s="16"/>
      <c r="G14" s="16"/>
      <c r="H14" s="16"/>
      <c r="I14" s="16"/>
      <c r="J14" s="17"/>
    </row>
    <row r="15" s="1" customFormat="1" ht="24.95" customHeight="1" spans="1:10">
      <c r="A15" s="14" t="s">
        <v>52</v>
      </c>
      <c r="B15" s="15"/>
      <c r="C15" s="18">
        <f>SUM(C14:C14)</f>
        <v>0</v>
      </c>
      <c r="D15" s="19"/>
      <c r="E15" s="19"/>
      <c r="F15" s="19"/>
      <c r="G15" s="19"/>
      <c r="H15" s="19"/>
      <c r="I15" s="19"/>
      <c r="J15" s="20"/>
    </row>
    <row r="16" s="1" customFormat="1" ht="24.95" customHeight="1" spans="1:10">
      <c r="A16" s="21" t="s">
        <v>53</v>
      </c>
      <c r="B16" s="22"/>
      <c r="C16" s="22"/>
      <c r="D16" s="22"/>
      <c r="E16" s="22"/>
      <c r="F16" s="22"/>
      <c r="G16" s="22"/>
      <c r="H16" s="22"/>
      <c r="I16" s="22"/>
      <c r="J16" s="17"/>
    </row>
    <row r="17" spans="1:12">
      <c r="A17" s="23"/>
    </row>
    <row r="19" ht="18" spans="1:12">
      <c r="A19" s="24" t="s">
        <v>54</v>
      </c>
      <c r="B19" s="24"/>
      <c r="C19" s="24"/>
      <c r="D19" s="24"/>
      <c r="E19" s="24"/>
      <c r="F19" s="24"/>
      <c r="G19" s="24"/>
      <c r="H19" s="24"/>
      <c r="I19" s="24"/>
      <c r="J19" s="24"/>
      <c r="K19" s="25"/>
      <c r="L19" s="25"/>
    </row>
    <row r="20" ht="18" customHeight="1" spans="1:12">
      <c r="A20" s="26" t="s">
        <v>55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8"/>
    </row>
    <row r="21" ht="18" spans="1:12">
      <c r="A21" s="24" t="s">
        <v>56</v>
      </c>
      <c r="B21" s="24"/>
      <c r="C21" s="24"/>
      <c r="D21" s="24"/>
      <c r="E21" s="24"/>
      <c r="F21" s="24"/>
      <c r="G21" s="24"/>
      <c r="H21" s="24"/>
      <c r="I21" s="24"/>
      <c r="J21" s="24"/>
      <c r="K21" s="27"/>
      <c r="L21" s="28"/>
    </row>
    <row r="22" ht="18" spans="1:12">
      <c r="A22" s="24" t="s">
        <v>57</v>
      </c>
      <c r="B22" s="24"/>
      <c r="C22" s="24"/>
      <c r="D22" s="24"/>
      <c r="E22" s="24"/>
      <c r="F22" s="24"/>
      <c r="G22" s="24"/>
      <c r="H22" s="24"/>
      <c r="I22" s="24"/>
      <c r="J22" s="24"/>
      <c r="K22" s="27"/>
      <c r="L22" s="28"/>
    </row>
    <row r="23" ht="18" spans="1:12">
      <c r="A23" s="24" t="s">
        <v>58</v>
      </c>
      <c r="B23" s="24"/>
      <c r="C23" s="24"/>
      <c r="D23" s="24"/>
      <c r="E23" s="24"/>
      <c r="F23" s="24"/>
      <c r="G23" s="24"/>
      <c r="H23" s="24"/>
      <c r="I23" s="24"/>
      <c r="J23" s="24"/>
      <c r="K23" s="27"/>
      <c r="L23" s="28"/>
    </row>
  </sheetData>
  <mergeCells count="11">
    <mergeCell ref="A1:J1"/>
    <mergeCell ref="A14:B14"/>
    <mergeCell ref="C14:J14"/>
    <mergeCell ref="A15:B15"/>
    <mergeCell ref="C15:J15"/>
    <mergeCell ref="A16:J16"/>
    <mergeCell ref="A19:J19"/>
    <mergeCell ref="A20:J20"/>
    <mergeCell ref="A21:J21"/>
    <mergeCell ref="A22:J22"/>
    <mergeCell ref="A23:J23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2025-11-27T08:05:36Z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