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8124BE4A95E4048A8419F472A925C6C" descr="丁晴平垫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3" name="ID_C1BCF109C17C4E43A05CFECB12AFD0D3" descr="黑色橡胶垫片1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4" name="ID_0A01549BAEF34F1E921E5C605D09D315" descr="黑色橡胶垫片2"/>
        <xdr:cNvPicPr/>
      </xdr:nvPicPr>
      <xdr:blipFill>
        <a:blip r:embed="rId3"/>
        <a:stretch>
          <a:fillRect/>
        </a:stretch>
      </xdr:blipFill>
      <xdr:spPr>
        <a:xfrm>
          <a:off x="0" y="0"/>
          <a:ext cx="4724400" cy="5572125"/>
        </a:xfrm>
        <a:prstGeom prst="rect">
          <a:avLst/>
        </a:prstGeom>
      </xdr:spPr>
    </xdr:pic>
  </etc:cellImage>
  <etc:cellImage>
    <xdr:pic>
      <xdr:nvPicPr>
        <xdr:cNvPr id="5" name="ID_89CEC89D74DC4F0ABFB10DCA748D5A29" descr="花洒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6" name="ID_38197CA888BA45809F1E38D8084688F8" descr="三节阻尼滑轨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7" name="ID_49F66C2F25DE431BA2A3C280C43FCCA4" descr="减压阀"/>
        <xdr:cNvPicPr/>
      </xdr:nvPicPr>
      <xdr:blipFill>
        <a:blip r:embed="rId6"/>
        <a:stretch>
          <a:fillRect/>
        </a:stretch>
      </xdr:blipFill>
      <xdr:spPr>
        <a:xfrm>
          <a:off x="0" y="0"/>
          <a:ext cx="4610100" cy="5657850"/>
        </a:xfrm>
        <a:prstGeom prst="rect">
          <a:avLst/>
        </a:prstGeom>
      </xdr:spPr>
    </xdr:pic>
  </etc:cellImage>
  <etc:cellImage>
    <xdr:pic>
      <xdr:nvPicPr>
        <xdr:cNvPr id="8" name="ID_33BD7478B0D646D6AB9D70CE46E93EEE" descr="相序继电器1"/>
        <xdr:cNvPicPr/>
      </xdr:nvPicPr>
      <xdr:blipFill>
        <a:blip r:embed="rId7"/>
        <a:stretch>
          <a:fillRect/>
        </a:stretch>
      </xdr:blipFill>
      <xdr:spPr>
        <a:xfrm>
          <a:off x="0" y="0"/>
          <a:ext cx="7629525" cy="8505825"/>
        </a:xfrm>
        <a:prstGeom prst="rect">
          <a:avLst/>
        </a:prstGeom>
      </xdr:spPr>
    </xdr:pic>
  </etc:cellImage>
  <etc:cellImage>
    <xdr:pic>
      <xdr:nvPicPr>
        <xdr:cNvPr id="10" name="ID_553BAFA69A8C4D42867DC64A9076EC45" descr="瓷保险管"/>
        <xdr:cNvPicPr/>
      </xdr:nvPicPr>
      <xdr:blipFill>
        <a:blip r:embed="rId8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5" name="ID_E4B8DAA4612A4B5E8D2E3D7F3E0DACB3" descr="纱窗"/>
        <xdr:cNvPicPr/>
      </xdr:nvPicPr>
      <xdr:blipFill>
        <a:blip r:embed="rId9"/>
        <a:stretch>
          <a:fillRect/>
        </a:stretch>
      </xdr:blipFill>
      <xdr:spPr>
        <a:xfrm>
          <a:off x="0" y="0"/>
          <a:ext cx="7658100" cy="70675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<sst xmlns="http://schemas.openxmlformats.org/spreadsheetml/2006/main" count="81" uniqueCount="59">
  <si>
    <t>中山大学附属第一（南沙）医院PVC地板胶、水位控制器等物资采购项目报价单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</si>
  <si>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</si>
  <si>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</si>
  <si>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</si>
  <si>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</si>
  <si>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</si>
  <si>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</si>
  <si>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</si>
  <si>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</si>
  <si>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</si>
  <si>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ZGSQ202512250027</t>
  </si>
  <si>
    <t>水位控制器</t>
  </si>
  <si>
    <t>10米</t>
  </si>
  <si>
    <t>个</t>
  </si>
  <si>
    <t>丁晴平垫</t>
  </si>
  <si>
    <t>6分/24*15*3</t>
  </si>
  <si>
    <t>只</t>
  </si>
  <si>
    <t>黑色橡胶垫片</t>
  </si>
  <si>
    <t>1寸</t>
  </si>
  <si>
    <t>黑色橡胶垫片1</t>
  </si>
  <si>
    <t>4分</t>
  </si>
  <si>
    <t>ZGSQ202512250026</t>
  </si>
  <si>
    <t>花洒</t>
  </si>
  <si>
    <t>侧开双模式A款/白色</t>
  </si>
  <si>
    <t>三节阻尼滑轨</t>
  </si>
  <si>
    <t>12寸/304不锈钢/加厚</t>
  </si>
  <si>
    <t>对</t>
  </si>
  <si>
    <t>减压阀</t>
  </si>
  <si>
    <t>DN65</t>
  </si>
  <si>
    <t>瓷保险管</t>
  </si>
  <si>
    <t>63A</t>
  </si>
  <si>
    <t>条</t>
  </si>
  <si>
    <t>航空障碍灯</t>
  </si>
  <si>
    <t>XB-L864/3W/红色/20闪每分钟</t>
  </si>
  <si>
    <t>纱窗</t>
  </si>
  <si>
    <t>高1.45米/宽1.77米；魔术贴，整块款，特密第三代加强网（需上门复测尺寸）</t>
  </si>
  <si>
    <t>PVC地板胶米灰色</t>
  </si>
  <si>
    <t>厚2.0mm/同质透心/宽2米</t>
  </si>
  <si>
    <t>m²</t>
  </si>
  <si>
    <t>pvc地板胶专用胶水</t>
  </si>
  <si>
    <t>宝格力</t>
  </si>
  <si>
    <t>公斤</t>
  </si>
  <si>
    <t>pvc地板胶铝封边条</t>
  </si>
  <si>
    <t>宽2.0cm</t>
  </si>
  <si>
    <t>米</t>
  </si>
  <si>
    <t>pvc地板胶焊线</t>
  </si>
  <si>
    <t>4mm/灰色</t>
  </si>
  <si>
    <t>三棵树界面剂</t>
  </si>
  <si>
    <t>15KG</t>
  </si>
  <si>
    <t>桶</t>
  </si>
  <si>
    <t>相序继电器</t>
  </si>
  <si>
    <t>施耐德/RM22TG20/8A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</si>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</sst>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selection activeCell="A21" sqref="A21:I21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10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10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10</v>
      </c>
      <c r="G3" s="17"/>
      <c r="H3" s="17"/>
      <c r="I3" s="18"/>
    </row>
    <row r="4" customFormat="1" ht="40" customHeight="1" spans="1:10">
      <c r="A4" s="13">
        <v>2</v>
      </c>
      <c r="B4" s="14" t="s">
        <v>10</v>
      </c>
      <c r="C4" s="15" t="s">
        <v>14</v>
      </c>
      <c r="D4" s="15" t="s">
        <v>15</v>
      </c>
      <c r="E4" s="14" t="s">
        <v>16</v>
      </c>
      <c r="F4" s="16">
        <v>10</v>
      </c>
      <c r="G4" s="17"/>
      <c r="H4" s="17"/>
      <c r="I4" s="18" t="str">
        <f>_xlfn.DISPIMG("ID_68124BE4A95E4048A8419F472A925C6C",1)</f>
        <v>=DISPIMG("ID_68124BE4A95E4048A8419F472A925C6C",1)</v>
      </c>
    </row>
    <row r="5" customFormat="1" ht="40" customHeight="1" spans="1:10">
      <c r="A5" s="13">
        <v>3</v>
      </c>
      <c r="B5" s="14" t="s">
        <v>10</v>
      </c>
      <c r="C5" s="15" t="s">
        <v>17</v>
      </c>
      <c r="D5" s="15" t="s">
        <v>18</v>
      </c>
      <c r="E5" s="14" t="s">
        <v>13</v>
      </c>
      <c r="F5" s="16">
        <v>10</v>
      </c>
      <c r="G5" s="17"/>
      <c r="H5" s="17"/>
      <c r="I5" s="18" t="str">
        <f>_xlfn.DISPIMG("ID_C1BCF109C17C4E43A05CFECB12AFD0D3",1)</f>
        <v>=DISPIMG("ID_C1BCF109C17C4E43A05CFECB12AFD0D3",1)</v>
      </c>
    </row>
    <row r="6" customFormat="1" ht="40" customHeight="1" spans="1:10">
      <c r="A6" s="13">
        <v>4</v>
      </c>
      <c r="B6" s="14" t="s">
        <v>10</v>
      </c>
      <c r="C6" s="15" t="s">
        <v>19</v>
      </c>
      <c r="D6" s="15" t="s">
        <v>20</v>
      </c>
      <c r="E6" s="14" t="s">
        <v>13</v>
      </c>
      <c r="F6" s="16">
        <v>10</v>
      </c>
      <c r="G6" s="17"/>
      <c r="H6" s="17"/>
      <c r="I6" s="17" t="str">
        <f>_xlfn.DISPIMG("ID_0A01549BAEF34F1E921E5C605D09D315",1)</f>
        <v>=DISPIMG("ID_0A01549BAEF34F1E921E5C605D09D315",1)</v>
      </c>
    </row>
    <row r="7" customFormat="1" ht="40" customHeight="1" spans="1:10">
      <c r="A7" s="13">
        <v>5</v>
      </c>
      <c r="B7" s="14" t="s">
        <v>21</v>
      </c>
      <c r="C7" s="15" t="s">
        <v>22</v>
      </c>
      <c r="D7" s="15" t="s">
        <v>23</v>
      </c>
      <c r="E7" s="14" t="s">
        <v>13</v>
      </c>
      <c r="F7" s="16">
        <v>1</v>
      </c>
      <c r="G7" s="17"/>
      <c r="H7" s="17"/>
      <c r="I7" s="17" t="str">
        <f>_xlfn.DISPIMG("ID_89CEC89D74DC4F0ABFB10DCA748D5A29",1)</f>
        <v>=DISPIMG("ID_89CEC89D74DC4F0ABFB10DCA748D5A29",1)</v>
      </c>
    </row>
    <row r="8" customFormat="1" ht="40" customHeight="1" spans="1:10">
      <c r="A8" s="13">
        <v>6</v>
      </c>
      <c r="B8" s="14" t="s">
        <v>21</v>
      </c>
      <c r="C8" s="15" t="s">
        <v>24</v>
      </c>
      <c r="D8" s="15" t="s">
        <v>25</v>
      </c>
      <c r="E8" s="14" t="s">
        <v>26</v>
      </c>
      <c r="F8" s="16">
        <v>33</v>
      </c>
      <c r="G8" s="17"/>
      <c r="H8" s="17"/>
      <c r="I8" s="17" t="str">
        <f>_xlfn.DISPIMG("ID_38197CA888BA45809F1E38D8084688F8",1)</f>
        <v>=DISPIMG("ID_38197CA888BA45809F1E38D8084688F8",1)</v>
      </c>
    </row>
    <row r="9" customFormat="1" ht="40" customHeight="1" spans="1:10">
      <c r="A9" s="13">
        <v>7</v>
      </c>
      <c r="B9" s="14" t="s">
        <v>21</v>
      </c>
      <c r="C9" s="15" t="s">
        <v>27</v>
      </c>
      <c r="D9" s="15" t="s">
        <v>28</v>
      </c>
      <c r="E9" s="14" t="s">
        <v>13</v>
      </c>
      <c r="F9" s="16">
        <v>1</v>
      </c>
      <c r="G9" s="17"/>
      <c r="H9" s="17"/>
      <c r="I9" s="17" t="str">
        <f>_xlfn.DISPIMG("ID_49F66C2F25DE431BA2A3C280C43FCCA4",1)</f>
        <v>=DISPIMG("ID_49F66C2F25DE431BA2A3C280C43FCCA4",1)</v>
      </c>
    </row>
    <row r="10" customFormat="1" ht="40" customHeight="1" spans="1:10">
      <c r="A10" s="13">
        <v>8</v>
      </c>
      <c r="B10" s="14" t="s">
        <v>21</v>
      </c>
      <c r="C10" s="15" t="s">
        <v>29</v>
      </c>
      <c r="D10" s="15" t="s">
        <v>30</v>
      </c>
      <c r="E10" s="14" t="s">
        <v>31</v>
      </c>
      <c r="F10" s="16">
        <v>30</v>
      </c>
      <c r="G10" s="17"/>
      <c r="H10" s="17"/>
      <c r="I10" s="17" t="str">
        <f>_xlfn.DISPIMG("ID_553BAFA69A8C4D42867DC64A9076EC45",1)</f>
        <v>=DISPIMG("ID_553BAFA69A8C4D42867DC64A9076EC45",1)</v>
      </c>
    </row>
    <row r="11" customFormat="1" ht="40" customHeight="1" spans="1:10">
      <c r="A11" s="13">
        <v>9</v>
      </c>
      <c r="B11" s="14" t="s">
        <v>21</v>
      </c>
      <c r="C11" s="15" t="s">
        <v>32</v>
      </c>
      <c r="D11" s="15" t="s">
        <v>33</v>
      </c>
      <c r="E11" s="14" t="s">
        <v>13</v>
      </c>
      <c r="F11" s="16">
        <v>1</v>
      </c>
      <c r="G11" s="17"/>
      <c r="H11" s="17"/>
      <c r="I11" s="17"/>
      <c r="J11" s="19"/>
    </row>
    <row r="12" customFormat="1" ht="40" customHeight="1" spans="1:10">
      <c r="A12" s="13">
        <v>10</v>
      </c>
      <c r="B12" s="14" t="s">
        <v>21</v>
      </c>
      <c r="C12" s="20" t="s">
        <v>34</v>
      </c>
      <c r="D12" s="15" t="s">
        <v>35</v>
      </c>
      <c r="E12" s="14" t="s">
        <v>13</v>
      </c>
      <c r="F12" s="16">
        <v>1</v>
      </c>
      <c r="G12" s="17"/>
      <c r="H12" s="17"/>
      <c r="I12" s="17" t="str">
        <f>_xlfn.DISPIMG("ID_E4B8DAA4612A4B5E8D2E3D7F3E0DACB3",1)</f>
        <v>=DISPIMG("ID_E4B8DAA4612A4B5E8D2E3D7F3E0DACB3",1)</v>
      </c>
    </row>
    <row r="13" customFormat="1" ht="40" customHeight="1" spans="1:10">
      <c r="A13" s="13">
        <v>11</v>
      </c>
      <c r="B13" s="14" t="s">
        <v>21</v>
      </c>
      <c r="C13" s="15" t="s">
        <v>36</v>
      </c>
      <c r="D13" s="15" t="s">
        <v>37</v>
      </c>
      <c r="E13" s="14" t="s">
        <v>38</v>
      </c>
      <c r="F13" s="16">
        <v>56</v>
      </c>
      <c r="G13" s="17"/>
      <c r="H13" s="17"/>
      <c r="I13" s="17"/>
    </row>
    <row r="14" customFormat="1" ht="40" customHeight="1" spans="1:10">
      <c r="A14" s="13">
        <v>12</v>
      </c>
      <c r="B14" s="14" t="s">
        <v>21</v>
      </c>
      <c r="C14" s="15" t="s">
        <v>39</v>
      </c>
      <c r="D14" s="15" t="s">
        <v>40</v>
      </c>
      <c r="E14" s="14" t="s">
        <v>41</v>
      </c>
      <c r="F14" s="16">
        <v>15</v>
      </c>
      <c r="G14" s="17"/>
      <c r="H14" s="17"/>
      <c r="I14" s="17"/>
    </row>
    <row r="15" customFormat="1" ht="40" customHeight="1" spans="1:10">
      <c r="A15" s="13">
        <v>13</v>
      </c>
      <c r="B15" s="14" t="s">
        <v>21</v>
      </c>
      <c r="C15" s="15" t="s">
        <v>42</v>
      </c>
      <c r="D15" s="15" t="s">
        <v>43</v>
      </c>
      <c r="E15" s="14" t="s">
        <v>44</v>
      </c>
      <c r="F15" s="16">
        <v>40</v>
      </c>
      <c r="G15" s="17"/>
      <c r="H15" s="17"/>
      <c r="I15" s="17"/>
    </row>
    <row r="16" customFormat="1" ht="40" customHeight="1" spans="1:10">
      <c r="A16" s="13">
        <v>14</v>
      </c>
      <c r="B16" s="14" t="s">
        <v>21</v>
      </c>
      <c r="C16" s="15" t="s">
        <v>45</v>
      </c>
      <c r="D16" s="15" t="s">
        <v>46</v>
      </c>
      <c r="E16" s="14" t="s">
        <v>44</v>
      </c>
      <c r="F16" s="16">
        <v>100</v>
      </c>
      <c r="G16" s="17"/>
      <c r="H16" s="17"/>
      <c r="I16" s="17"/>
    </row>
    <row r="17" customFormat="1" ht="40" customHeight="1" spans="1:9">
      <c r="A17" s="13">
        <v>15</v>
      </c>
      <c r="B17" s="14" t="s">
        <v>21</v>
      </c>
      <c r="C17" s="15" t="s">
        <v>47</v>
      </c>
      <c r="D17" s="15" t="s">
        <v>48</v>
      </c>
      <c r="E17" s="14" t="s">
        <v>49</v>
      </c>
      <c r="F17" s="16">
        <v>1</v>
      </c>
      <c r="G17" s="17"/>
      <c r="H17" s="17"/>
      <c r="I17" s="17"/>
    </row>
    <row r="18" customFormat="1" ht="40" customHeight="1" spans="1:9">
      <c r="A18" s="13">
        <v>16</v>
      </c>
      <c r="B18" s="14" t="s">
        <v>21</v>
      </c>
      <c r="C18" s="15" t="s">
        <v>50</v>
      </c>
      <c r="D18" s="15" t="s">
        <v>51</v>
      </c>
      <c r="E18" s="14" t="s">
        <v>13</v>
      </c>
      <c r="F18" s="16">
        <v>1</v>
      </c>
      <c r="G18" s="17"/>
      <c r="H18" s="17"/>
      <c r="I18" s="17" t="str">
        <f>_xlfn.DISPIMG("ID_33BD7478B0D646D6AB9D70CE46E93EEE",1)</f>
        <v>=DISPIMG("ID_33BD7478B0D646D6AB9D70CE46E93EEE",1)</v>
      </c>
    </row>
    <row r="19" s="1" customFormat="1" ht="37" customHeight="1" spans="1:9">
      <c r="A19" s="21" t="s">
        <v>52</v>
      </c>
      <c r="B19" s="21"/>
      <c r="C19" s="22"/>
      <c r="D19" s="22"/>
      <c r="E19" s="23"/>
      <c r="F19" s="23"/>
      <c r="G19" s="23"/>
      <c r="H19" s="24">
        <f>SUM(H3:H18)</f>
        <v>0</v>
      </c>
      <c r="I19" s="25"/>
    </row>
    <row r="20" s="2" customFormat="1" ht="37" customHeight="1" spans="1:9">
      <c r="A20" s="26" t="s">
        <v>53</v>
      </c>
      <c r="B20" s="26"/>
      <c r="C20" s="27">
        <f>SUM(H19)</f>
        <v>0</v>
      </c>
      <c r="D20" s="27"/>
      <c r="E20" s="28"/>
      <c r="F20" s="28"/>
      <c r="G20" s="28"/>
      <c r="H20" s="28"/>
      <c r="I20" s="28"/>
    </row>
    <row r="21" ht="69" customHeight="1" spans="1:9">
      <c r="A21" s="29" t="s">
        <v>54</v>
      </c>
      <c r="B21" s="11"/>
      <c r="C21" s="12"/>
      <c r="D21" s="12"/>
      <c r="E21" s="11"/>
      <c r="F21" s="11"/>
      <c r="G21" s="17"/>
      <c r="H21" s="17"/>
      <c r="I21" s="17"/>
    </row>
    <row r="23" s="3" customFormat="1" ht="40" customHeight="1" spans="1:9">
      <c r="B23" s="30"/>
      <c r="C23" s="31"/>
      <c r="D23" s="32"/>
      <c r="E23" s="33"/>
      <c r="F23" s="34" t="s">
        <v>55</v>
      </c>
      <c r="G23" s="35"/>
      <c r="H23" s="35"/>
      <c r="I23" s="35"/>
    </row>
    <row r="24" s="3" customFormat="1" ht="23.1" customHeight="1" spans="1:9">
      <c r="B24" s="32"/>
      <c r="C24" s="32"/>
      <c r="D24" s="32"/>
      <c r="E24" s="32"/>
      <c r="F24" s="36" t="s">
        <v>56</v>
      </c>
      <c r="G24" s="35"/>
      <c r="H24" s="35"/>
      <c r="I24" s="35"/>
    </row>
    <row r="25" s="3" customFormat="1" ht="23.1" customHeight="1" spans="1:9">
      <c r="B25" s="33"/>
      <c r="C25" s="32"/>
      <c r="D25" s="32"/>
      <c r="E25" s="33"/>
      <c r="F25" s="37" t="s">
        <v>57</v>
      </c>
      <c r="G25" s="35"/>
      <c r="H25" s="35"/>
      <c r="I25" s="35"/>
    </row>
    <row r="26" s="3" customFormat="1" ht="23.1" customHeight="1" spans="1:9">
      <c r="B26" s="33"/>
      <c r="C26" s="32"/>
      <c r="D26" s="32"/>
      <c r="E26" s="33"/>
      <c r="F26" s="37" t="s">
        <v>58</v>
      </c>
      <c r="G26" s="38"/>
      <c r="H26" s="35"/>
      <c r="I26" s="35"/>
    </row>
    <row r="27" ht="23.1" customHeight="1"/>
  </sheetData>
  <mergeCells count="9">
    <mergeCell ref="A1:I1"/>
    <mergeCell ref="A19:B19"/>
    <mergeCell ref="C19:G19"/>
    <mergeCell ref="C20:I20"/>
    <mergeCell ref="A21:I21"/>
    <mergeCell ref="G23:I23"/>
    <mergeCell ref="G24:I24"/>
    <mergeCell ref="G25:I25"/>
    <mergeCell ref="G26:I26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2026-01-12T07:28:22Z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