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2DB823E5F054F1ABD46DC0B6BE5C7A7" descr="花洒底座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3" name="ID_A0D255AD2FE14AB59EA1714ACD0AC59F" descr="不锈钢软接"/>
        <xdr:cNvPicPr/>
      </xdr:nvPicPr>
      <xdr:blipFill>
        <a:blip r:embed="rId2"/>
        <a:stretch>
          <a:fillRect/>
        </a:stretch>
      </xdr:blipFill>
      <xdr:spPr>
        <a:xfrm>
          <a:off x="0" y="0"/>
          <a:ext cx="3857625" cy="3838575"/>
        </a:xfrm>
        <a:prstGeom prst="rect">
          <a:avLst/>
        </a:prstGeom>
      </xdr:spPr>
    </xdr:pic>
  </etc:cellImage>
  <etc:cellImage>
    <xdr:pic>
      <xdr:nvPicPr>
        <xdr:cNvPr id="4" name="ID_F1E3BD8F21B44CA7BE5832A41509A1C8" descr="联轴器"/>
        <xdr:cNvPicPr/>
      </xdr:nvPicPr>
      <xdr:blipFill>
        <a:blip r:embed="rId3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5" name="ID_3032CF42BFB941BE8B178EAFF465B42D" descr="轴承"/>
        <xdr:cNvPicPr/>
      </xdr:nvPicPr>
      <xdr:blipFill>
        <a:blip r:embed="rId4"/>
        <a:stretch>
          <a:fillRect/>
        </a:stretch>
      </xdr:blipFill>
      <xdr:spPr>
        <a:xfrm>
          <a:off x="0" y="0"/>
          <a:ext cx="3838575" cy="4972050"/>
        </a:xfrm>
        <a:prstGeom prst="rect">
          <a:avLst/>
        </a:prstGeom>
      </xdr:spPr>
    </xdr:pic>
  </etc:cellImage>
  <etc:cellImage>
    <xdr:pic>
      <xdr:nvPicPr>
        <xdr:cNvPr id="6" name="ID_D94FD2BCE4D944A1ABAA4F3D3AF6FF00" descr="轴承2"/>
        <xdr:cNvPicPr/>
      </xdr:nvPicPr>
      <xdr:blipFill>
        <a:blip r:embed="rId5"/>
        <a:stretch>
          <a:fillRect/>
        </a:stretch>
      </xdr:blipFill>
      <xdr:spPr>
        <a:xfrm>
          <a:off x="0" y="0"/>
          <a:ext cx="3810000" cy="5791200"/>
        </a:xfrm>
        <a:prstGeom prst="rect">
          <a:avLst/>
        </a:prstGeom>
      </xdr:spPr>
    </xdr:pic>
  </etc:cellImage>
  <etc:cellImage>
    <xdr:pic>
      <xdr:nvPicPr>
        <xdr:cNvPr id="7" name="ID_55DA8A0224CD42AEAA6A3B639BC5D9F8" descr="交流接触器"/>
        <xdr:cNvPicPr/>
      </xdr:nvPicPr>
      <xdr:blipFill>
        <a:blip r:embed="rId6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8" name="ID_82565B48446C4483BDFB06EAEE22125F" descr="时间继电器"/>
        <xdr:cNvPicPr/>
      </xdr:nvPicPr>
      <xdr:blipFill>
        <a:blip r:embed="rId7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9" name="ID_1AE9B96D914A4287B90664098A0C5CA9" descr="花洒底座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0" name="ID_207F9E6471414E9F9B0C84580EA4D3E2" descr="铅丝"/>
        <xdr:cNvPicPr/>
      </xdr:nvPicPr>
      <xdr:blipFill>
        <a:blip r:embed="rId8"/>
        <a:stretch>
          <a:fillRect/>
        </a:stretch>
      </xdr:blipFill>
      <xdr:spPr>
        <a:xfrm>
          <a:off x="0" y="0"/>
          <a:ext cx="4572000" cy="4572000"/>
        </a:xfrm>
        <a:prstGeom prst="rect">
          <a:avLst/>
        </a:prstGeom>
      </xdr:spPr>
    </xdr:pic>
  </etc:cellImage>
  <etc:cellImage>
    <xdr:pic>
      <xdr:nvPicPr>
        <xdr:cNvPr id="18" name="ID_90C18C4C9D80416D920B97FBAC9B5B37" descr="上床扶梯"/>
        <xdr:cNvPicPr/>
      </xdr:nvPicPr>
      <xdr:blipFill>
        <a:blip r:embed="rId9"/>
        <a:stretch>
          <a:fillRect/>
        </a:stretch>
      </xdr:blipFill>
      <xdr:spPr>
        <a:xfrm>
          <a:off x="0" y="0"/>
          <a:ext cx="6886575" cy="6429375"/>
        </a:xfrm>
        <a:prstGeom prst="rect">
          <a:avLst/>
        </a:prstGeom>
      </xdr:spPr>
    </xdr:pic>
  </etc:cellImage>
  <etc:cellImage>
    <xdr:pic>
      <xdr:nvPicPr>
        <xdr:cNvPr id="20" name="ID_DA5D9C7DB9224C50A93D9876F653D132" descr="空气开关"/>
        <xdr:cNvPicPr/>
      </xdr:nvPicPr>
      <xdr:blipFill>
        <a:blip r:embed="rId10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21" name="ID_AA4D35F883254B0E9173B979373921D1" descr="排水沟石盖板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<sst xmlns="http://schemas.openxmlformats.org/spreadsheetml/2006/main" count="89" uniqueCount="59">
  <si>
    <t>中山大学附属第一（南沙）医院排水沟石盖板、联轴器等物资采购项目报价单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</si>
  <si>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</si>
  <si>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</si>
  <si>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</si>
  <si>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</si>
  <si>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</si>
  <si>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</si>
  <si>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</si>
  <si>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</si>
  <si>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</si>
  <si>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ZGSQ202601140034</t>
  </si>
  <si>
    <t>防臭洗手盆下水器</t>
  </si>
  <si>
    <t>8449有孔翻板</t>
  </si>
  <si>
    <t>个</t>
  </si>
  <si>
    <t>花洒底座</t>
  </si>
  <si>
    <t>通用</t>
  </si>
  <si>
    <t>排水沟石盖板</t>
  </si>
  <si>
    <t>长300mm/宽295mm/厚5mm</t>
  </si>
  <si>
    <t>ZGSQ202601140032</t>
  </si>
  <si>
    <t>不锈钢软接</t>
  </si>
  <si>
    <t>型号：DN150*300mm</t>
  </si>
  <si>
    <t>联轴器</t>
  </si>
  <si>
    <t>型号：N100/315-30/4 品牌：威乐（中国）水泵系统有限公司</t>
  </si>
  <si>
    <t>套</t>
  </si>
  <si>
    <t>轴承</t>
  </si>
  <si>
    <t>型号：6311-2Z-C3</t>
  </si>
  <si>
    <t>轴承1</t>
  </si>
  <si>
    <t>型号：6211-2Z-C3</t>
  </si>
  <si>
    <t>交流接触器</t>
  </si>
  <si>
    <t>LC1N65/63A</t>
  </si>
  <si>
    <t>时间继电器</t>
  </si>
  <si>
    <t>TYPE :AH3-2/5A</t>
  </si>
  <si>
    <t>空气开关</t>
  </si>
  <si>
    <t>3P-D63/63A</t>
  </si>
  <si>
    <t>镀锌钢管</t>
  </si>
  <si>
    <t>DN25</t>
  </si>
  <si>
    <t>米</t>
  </si>
  <si>
    <t>镀锌钢管1</t>
  </si>
  <si>
    <t>DN20</t>
  </si>
  <si>
    <t>镀锌钢管直通</t>
  </si>
  <si>
    <t>镀锌钢管直通1</t>
  </si>
  <si>
    <t>DN25变DN20</t>
  </si>
  <si>
    <t>电脑桌键盘托架滑轨</t>
  </si>
  <si>
    <t>10寸</t>
  </si>
  <si>
    <t>付</t>
  </si>
  <si>
    <t>ZGSQ202601130018</t>
  </si>
  <si>
    <t>铅丝</t>
  </si>
  <si>
    <t>1mm，500g/卷</t>
  </si>
  <si>
    <t>卷</t>
  </si>
  <si>
    <t>ZGSQ202601130016</t>
  </si>
  <si>
    <t>上床扶梯</t>
  </si>
  <si>
    <t>实木，清漆色双层，60*60*40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</si>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</sst>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jpe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1" Type="http://schemas.openxmlformats.org/officeDocument/2006/relationships/image" Target="media/image11.jpe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workbookViewId="0">
      <selection activeCell="D25" sqref="D25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10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10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5</v>
      </c>
      <c r="G3" s="17"/>
      <c r="H3" s="17"/>
      <c r="I3" s="17"/>
    </row>
    <row r="4" customFormat="1" ht="40" customHeight="1" spans="1:10">
      <c r="A4" s="13">
        <v>2</v>
      </c>
      <c r="B4" s="14" t="s">
        <v>10</v>
      </c>
      <c r="C4" s="15" t="s">
        <v>14</v>
      </c>
      <c r="D4" s="15" t="s">
        <v>15</v>
      </c>
      <c r="E4" s="14" t="s">
        <v>13</v>
      </c>
      <c r="F4" s="16">
        <v>5</v>
      </c>
      <c r="G4" s="17"/>
      <c r="H4" s="17"/>
      <c r="I4" s="18" t="str">
        <f>_xlfn.DISPIMG("ID_C2DB823E5F054F1ABD46DC0B6BE5C7A7",1)</f>
        <v>=DISPIMG("ID_C2DB823E5F054F1ABD46DC0B6BE5C7A7",1)</v>
      </c>
    </row>
    <row r="5" customFormat="1" ht="40" customHeight="1" spans="1:10">
      <c r="A5" s="13">
        <v>3</v>
      </c>
      <c r="B5" s="14" t="s">
        <v>10</v>
      </c>
      <c r="C5" s="15" t="s">
        <v>16</v>
      </c>
      <c r="D5" s="15" t="s">
        <v>17</v>
      </c>
      <c r="E5" s="14" t="s">
        <v>13</v>
      </c>
      <c r="F5" s="16">
        <v>80</v>
      </c>
      <c r="G5" s="17"/>
      <c r="H5" s="17"/>
      <c r="I5" s="18" t="str">
        <f>_xlfn.DISPIMG("ID_AA4D35F883254B0E9173B979373921D1",1)</f>
        <v>=DISPIMG("ID_AA4D35F883254B0E9173B979373921D1",1)</v>
      </c>
    </row>
    <row r="6" customFormat="1" ht="40" customHeight="1" spans="1:10">
      <c r="A6" s="13">
        <v>4</v>
      </c>
      <c r="B6" s="14" t="s">
        <v>18</v>
      </c>
      <c r="C6" s="15" t="s">
        <v>19</v>
      </c>
      <c r="D6" s="15" t="s">
        <v>20</v>
      </c>
      <c r="E6" s="14" t="s">
        <v>13</v>
      </c>
      <c r="F6" s="16">
        <v>2</v>
      </c>
      <c r="G6" s="17"/>
      <c r="H6" s="17"/>
      <c r="I6" s="18" t="str">
        <f>_xlfn.DISPIMG("ID_A0D255AD2FE14AB59EA1714ACD0AC59F",1)</f>
        <v>=DISPIMG("ID_A0D255AD2FE14AB59EA1714ACD0AC59F",1)</v>
      </c>
    </row>
    <row r="7" customFormat="1" ht="40" customHeight="1" spans="1:10">
      <c r="A7" s="13">
        <v>5</v>
      </c>
      <c r="B7" s="14" t="s">
        <v>18</v>
      </c>
      <c r="C7" s="15" t="s">
        <v>21</v>
      </c>
      <c r="D7" s="15" t="s">
        <v>22</v>
      </c>
      <c r="E7" s="14" t="s">
        <v>23</v>
      </c>
      <c r="F7" s="16">
        <v>1</v>
      </c>
      <c r="G7" s="17"/>
      <c r="H7" s="17"/>
      <c r="I7" s="17" t="str">
        <f>_xlfn.DISPIMG("ID_F1E3BD8F21B44CA7BE5832A41509A1C8",1)</f>
        <v>=DISPIMG("ID_F1E3BD8F21B44CA7BE5832A41509A1C8",1)</v>
      </c>
    </row>
    <row r="8" customFormat="1" ht="40" customHeight="1" spans="1:10">
      <c r="A8" s="13">
        <v>6</v>
      </c>
      <c r="B8" s="14" t="s">
        <v>18</v>
      </c>
      <c r="C8" s="15" t="s">
        <v>24</v>
      </c>
      <c r="D8" s="15" t="s">
        <v>25</v>
      </c>
      <c r="E8" s="14" t="s">
        <v>13</v>
      </c>
      <c r="F8" s="16">
        <v>2</v>
      </c>
      <c r="G8" s="17"/>
      <c r="H8" s="17"/>
      <c r="I8" s="17" t="str">
        <f>_xlfn.DISPIMG("ID_3032CF42BFB941BE8B178EAFF465B42D",1)</f>
        <v>=DISPIMG("ID_3032CF42BFB941BE8B178EAFF465B42D",1)</v>
      </c>
    </row>
    <row r="9" customFormat="1" ht="40" customHeight="1" spans="1:10">
      <c r="A9" s="13">
        <v>7</v>
      </c>
      <c r="B9" s="14" t="s">
        <v>18</v>
      </c>
      <c r="C9" s="15" t="s">
        <v>26</v>
      </c>
      <c r="D9" s="15" t="s">
        <v>27</v>
      </c>
      <c r="E9" s="14" t="s">
        <v>13</v>
      </c>
      <c r="F9" s="16">
        <v>2</v>
      </c>
      <c r="G9" s="17"/>
      <c r="H9" s="17"/>
      <c r="I9" s="17" t="str">
        <f>_xlfn.DISPIMG("ID_D94FD2BCE4D944A1ABAA4F3D3AF6FF00",1)</f>
        <v>=DISPIMG("ID_D94FD2BCE4D944A1ABAA4F3D3AF6FF00",1)</v>
      </c>
    </row>
    <row r="10" customFormat="1" ht="40" customHeight="1" spans="1:10">
      <c r="A10" s="13">
        <v>8</v>
      </c>
      <c r="B10" s="14" t="s">
        <v>18</v>
      </c>
      <c r="C10" s="15" t="s">
        <v>28</v>
      </c>
      <c r="D10" s="15" t="s">
        <v>29</v>
      </c>
      <c r="E10" s="14" t="s">
        <v>13</v>
      </c>
      <c r="F10" s="16">
        <v>2</v>
      </c>
      <c r="G10" s="17"/>
      <c r="H10" s="17"/>
      <c r="I10" s="17" t="str">
        <f>_xlfn.DISPIMG("ID_55DA8A0224CD42AEAA6A3B639BC5D9F8",1)</f>
        <v>=DISPIMG("ID_55DA8A0224CD42AEAA6A3B639BC5D9F8",1)</v>
      </c>
    </row>
    <row r="11" customFormat="1" ht="40" customHeight="1" spans="1:10">
      <c r="A11" s="13">
        <v>9</v>
      </c>
      <c r="B11" s="14" t="s">
        <v>18</v>
      </c>
      <c r="C11" s="15" t="s">
        <v>30</v>
      </c>
      <c r="D11" s="15" t="s">
        <v>31</v>
      </c>
      <c r="E11" s="14" t="s">
        <v>13</v>
      </c>
      <c r="F11" s="16">
        <v>12</v>
      </c>
      <c r="G11" s="17"/>
      <c r="H11" s="17"/>
      <c r="I11" s="17" t="str">
        <f>_xlfn.DISPIMG("ID_82565B48446C4483BDFB06EAEE22125F",1)</f>
        <v>=DISPIMG("ID_82565B48446C4483BDFB06EAEE22125F",1)</v>
      </c>
    </row>
    <row r="12" customFormat="1" ht="40" customHeight="1" spans="1:10">
      <c r="A12" s="13">
        <v>10</v>
      </c>
      <c r="B12" s="14" t="s">
        <v>18</v>
      </c>
      <c r="C12" s="15" t="s">
        <v>32</v>
      </c>
      <c r="D12" s="15" t="s">
        <v>33</v>
      </c>
      <c r="E12" s="14" t="s">
        <v>13</v>
      </c>
      <c r="F12" s="16">
        <v>1</v>
      </c>
      <c r="G12" s="17"/>
      <c r="H12" s="17"/>
      <c r="I12" s="17" t="str">
        <f>_xlfn.DISPIMG("ID_DA5D9C7DB9224C50A93D9876F653D132",1)</f>
        <v>=DISPIMG("ID_DA5D9C7DB9224C50A93D9876F653D132",1)</v>
      </c>
      <c r="J12" s="19"/>
    </row>
    <row r="13" customFormat="1" ht="40" customHeight="1" spans="1:10">
      <c r="A13" s="13">
        <v>11</v>
      </c>
      <c r="B13" s="14" t="s">
        <v>18</v>
      </c>
      <c r="C13" s="15" t="s">
        <v>34</v>
      </c>
      <c r="D13" s="15" t="s">
        <v>35</v>
      </c>
      <c r="E13" s="14" t="s">
        <v>36</v>
      </c>
      <c r="F13" s="16">
        <v>4</v>
      </c>
      <c r="G13" s="17"/>
      <c r="H13" s="17"/>
      <c r="I13" s="17"/>
    </row>
    <row r="14" customFormat="1" ht="40" customHeight="1" spans="1:10">
      <c r="A14" s="13">
        <v>12</v>
      </c>
      <c r="B14" s="14" t="s">
        <v>18</v>
      </c>
      <c r="C14" s="15" t="s">
        <v>37</v>
      </c>
      <c r="D14" s="15" t="s">
        <v>38</v>
      </c>
      <c r="E14" s="14" t="s">
        <v>36</v>
      </c>
      <c r="F14" s="16">
        <v>2</v>
      </c>
      <c r="G14" s="17"/>
      <c r="H14" s="17"/>
      <c r="I14" s="17"/>
    </row>
    <row r="15" customFormat="1" ht="40" customHeight="1" spans="1:10">
      <c r="A15" s="13">
        <v>13</v>
      </c>
      <c r="B15" s="14" t="s">
        <v>18</v>
      </c>
      <c r="C15" s="15" t="s">
        <v>39</v>
      </c>
      <c r="D15" s="15" t="s">
        <v>35</v>
      </c>
      <c r="E15" s="14" t="s">
        <v>13</v>
      </c>
      <c r="F15" s="16">
        <v>5</v>
      </c>
      <c r="G15" s="17"/>
      <c r="H15" s="17"/>
      <c r="I15" s="17"/>
    </row>
    <row r="16" customFormat="1" ht="40" customHeight="1" spans="1:10">
      <c r="A16" s="13">
        <v>14</v>
      </c>
      <c r="B16" s="14" t="s">
        <v>18</v>
      </c>
      <c r="C16" s="15" t="s">
        <v>40</v>
      </c>
      <c r="D16" s="15" t="s">
        <v>41</v>
      </c>
      <c r="E16" s="14" t="s">
        <v>13</v>
      </c>
      <c r="F16" s="16">
        <v>1</v>
      </c>
      <c r="G16" s="17"/>
      <c r="H16" s="17"/>
      <c r="I16" s="17"/>
    </row>
    <row r="17" customFormat="1" ht="40" customHeight="1" spans="1:9">
      <c r="A17" s="13">
        <v>15</v>
      </c>
      <c r="B17" s="14" t="s">
        <v>18</v>
      </c>
      <c r="C17" s="15" t="s">
        <v>42</v>
      </c>
      <c r="D17" s="15" t="s">
        <v>43</v>
      </c>
      <c r="E17" s="14" t="s">
        <v>44</v>
      </c>
      <c r="F17" s="16">
        <v>2</v>
      </c>
      <c r="G17" s="17"/>
      <c r="H17" s="17"/>
      <c r="I17" s="17"/>
    </row>
    <row r="18" customFormat="1" ht="40" customHeight="1" spans="1:9">
      <c r="A18" s="13">
        <v>16</v>
      </c>
      <c r="B18" s="14" t="s">
        <v>18</v>
      </c>
      <c r="C18" s="15" t="s">
        <v>14</v>
      </c>
      <c r="D18" s="15" t="s">
        <v>15</v>
      </c>
      <c r="E18" s="14" t="s">
        <v>13</v>
      </c>
      <c r="F18" s="16">
        <v>1</v>
      </c>
      <c r="G18" s="17"/>
      <c r="H18" s="17"/>
      <c r="I18" s="18" t="str">
        <f>_xlfn.DISPIMG("ID_1AE9B96D914A4287B90664098A0C5CA9",1)</f>
        <v>=DISPIMG("ID_1AE9B96D914A4287B90664098A0C5CA9",1)</v>
      </c>
    </row>
    <row r="19" customFormat="1" ht="40" customHeight="1" spans="1:9">
      <c r="A19" s="13">
        <v>17</v>
      </c>
      <c r="B19" s="14" t="s">
        <v>45</v>
      </c>
      <c r="C19" s="15" t="s">
        <v>46</v>
      </c>
      <c r="D19" s="15" t="s">
        <v>47</v>
      </c>
      <c r="E19" s="14" t="s">
        <v>48</v>
      </c>
      <c r="F19" s="16">
        <v>1</v>
      </c>
      <c r="G19" s="17"/>
      <c r="H19" s="17"/>
      <c r="I19" s="18" t="str">
        <f>_xlfn.DISPIMG("ID_207F9E6471414E9F9B0C84580EA4D3E2",1)</f>
        <v>=DISPIMG("ID_207F9E6471414E9F9B0C84580EA4D3E2",1)</v>
      </c>
    </row>
    <row r="20" customFormat="1" ht="40" customHeight="1" spans="1:9">
      <c r="A20" s="13">
        <v>18</v>
      </c>
      <c r="B20" s="14" t="s">
        <v>49</v>
      </c>
      <c r="C20" s="15" t="s">
        <v>50</v>
      </c>
      <c r="D20" s="15" t="s">
        <v>51</v>
      </c>
      <c r="E20" s="14" t="s">
        <v>13</v>
      </c>
      <c r="F20" s="16">
        <v>1</v>
      </c>
      <c r="G20" s="17"/>
      <c r="H20" s="17"/>
      <c r="I20" s="18" t="str">
        <f>_xlfn.DISPIMG("ID_90C18C4C9D80416D920B97FBAC9B5B37",1)</f>
        <v>=DISPIMG("ID_90C18C4C9D80416D920B97FBAC9B5B37",1)</v>
      </c>
    </row>
    <row r="21" s="1" customFormat="1" ht="37" customHeight="1" spans="1:9">
      <c r="A21" s="20" t="s">
        <v>52</v>
      </c>
      <c r="B21" s="20"/>
      <c r="C21" s="21"/>
      <c r="D21" s="21"/>
      <c r="E21" s="22"/>
      <c r="F21" s="22"/>
      <c r="G21" s="22"/>
      <c r="H21" s="23">
        <f>SUM(H3:H20)</f>
        <v>0</v>
      </c>
      <c r="I21" s="24"/>
    </row>
    <row r="22" s="2" customFormat="1" ht="37" customHeight="1" spans="1:9">
      <c r="A22" s="25" t="s">
        <v>53</v>
      </c>
      <c r="B22" s="25"/>
      <c r="C22" s="26">
        <f>SUM(H21)</f>
        <v>0</v>
      </c>
      <c r="D22" s="26"/>
      <c r="E22" s="27"/>
      <c r="F22" s="27"/>
      <c r="G22" s="27"/>
      <c r="H22" s="27"/>
      <c r="I22" s="27"/>
    </row>
    <row r="23" ht="69" customHeight="1" spans="1:9">
      <c r="A23" s="28" t="s">
        <v>54</v>
      </c>
      <c r="B23" s="11"/>
      <c r="C23" s="12"/>
      <c r="D23" s="12"/>
      <c r="E23" s="11"/>
      <c r="F23" s="11"/>
      <c r="G23" s="17"/>
      <c r="H23" s="17"/>
      <c r="I23" s="17"/>
    </row>
    <row r="25" s="3" customFormat="1" ht="40" customHeight="1" spans="1:9">
      <c r="B25" s="29"/>
      <c r="C25" s="30"/>
      <c r="D25" s="31"/>
      <c r="E25" s="32"/>
      <c r="F25" s="33" t="s">
        <v>55</v>
      </c>
      <c r="G25" s="34"/>
      <c r="H25" s="34"/>
      <c r="I25" s="34"/>
    </row>
    <row r="26" s="3" customFormat="1" ht="23.1" customHeight="1" spans="1:9">
      <c r="B26" s="31"/>
      <c r="C26" s="31"/>
      <c r="D26" s="31"/>
      <c r="E26" s="31"/>
      <c r="F26" s="35" t="s">
        <v>56</v>
      </c>
      <c r="G26" s="34"/>
      <c r="H26" s="34"/>
      <c r="I26" s="34"/>
    </row>
    <row r="27" s="3" customFormat="1" ht="23.1" customHeight="1" spans="1:9">
      <c r="B27" s="32"/>
      <c r="C27" s="31"/>
      <c r="D27" s="31"/>
      <c r="E27" s="32"/>
      <c r="F27" s="36" t="s">
        <v>57</v>
      </c>
      <c r="G27" s="34"/>
      <c r="H27" s="34"/>
      <c r="I27" s="34"/>
    </row>
    <row r="28" s="3" customFormat="1" ht="23.1" customHeight="1" spans="1:9">
      <c r="B28" s="32"/>
      <c r="C28" s="31"/>
      <c r="D28" s="31"/>
      <c r="E28" s="32"/>
      <c r="F28" s="36" t="s">
        <v>58</v>
      </c>
      <c r="G28" s="37"/>
      <c r="H28" s="34"/>
      <c r="I28" s="34"/>
    </row>
    <row r="29" ht="23.1" customHeight="1"/>
  </sheetData>
  <mergeCells count="9">
    <mergeCell ref="A1:I1"/>
    <mergeCell ref="A21:B21"/>
    <mergeCell ref="C21:G21"/>
    <mergeCell ref="C22:I22"/>
    <mergeCell ref="A23:I23"/>
    <mergeCell ref="G25:I25"/>
    <mergeCell ref="G26:I26"/>
    <mergeCell ref="G27:I27"/>
    <mergeCell ref="G28:I28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2026-01-30T03:40:52Z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