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5E3E030548846FA9383C8C51ABA6B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01300" y="1257300"/>
          <a:ext cx="12382500" cy="12182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0CACAA7C15984E3D9054E3791E9AA5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01300" y="2628900"/>
          <a:ext cx="10191750" cy="8258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C7BB07927B1D43939784FC83BBA8EC2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401300" y="4660900"/>
          <a:ext cx="12182475" cy="16249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48549492A0E945ED9C8CCC30EEDD13F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905105" y="8991600"/>
          <a:ext cx="5781675" cy="5743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396FC84682204FFFAF0A77DBF0410F2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401300" y="8420100"/>
          <a:ext cx="7524750" cy="14030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2BFA7EAB5DC74C208E57D0B1E26381C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401300" y="10553700"/>
          <a:ext cx="3657600" cy="3848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8E2EDCD9E14E4AB1941C101526F1599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401300" y="14617700"/>
          <a:ext cx="12573000" cy="12020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FE9A59D6DC26498090C78CCF4DFDBE2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401300" y="13157200"/>
          <a:ext cx="18288000" cy="10287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2B502C0D554E459AA4E49DF7B8FEC2F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401300" y="4191000"/>
          <a:ext cx="5057775" cy="4610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DFF26B57C67B4A1C89B56756574080C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401300" y="6908800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33D41E6EBAF1458F84D8F476FDBE5ADC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401300" y="17449800"/>
          <a:ext cx="8886825" cy="12268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56088EDF2315405AB85529091A54318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401300" y="18859500"/>
          <a:ext cx="12573000" cy="13087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24093870852A482F950BB58C6E03538F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401300" y="20269200"/>
          <a:ext cx="10287000" cy="9953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414BB7C6562D4A5198DA700E7D43DEEC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401300" y="21678900"/>
          <a:ext cx="12182475" cy="16383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6DF7E122D9F3462BBE5363FAAD0CFCA4"/>
        <xdr:cNvPicPr>
          <a:picLocks noChangeAspect="1"/>
        </xdr:cNvPicPr>
      </xdr:nvPicPr>
      <xdr:blipFill>
        <a:blip r:embed="rId15"/>
        <a:srcRect t="26951" b="29025"/>
        <a:stretch>
          <a:fillRect/>
        </a:stretch>
      </xdr:blipFill>
      <xdr:spPr>
        <a:xfrm>
          <a:off x="11100435" y="22707600"/>
          <a:ext cx="3082290" cy="3019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991FBD41BC374585BFA2285AC0D0540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401300" y="23736300"/>
          <a:ext cx="12573000" cy="98869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<sst xmlns="http://schemas.openxmlformats.org/spreadsheetml/2006/main" count="92" uniqueCount="77">
  <si>
    <t>中山大学附属第一（南沙）医院标本筐、冲凉椅等物资采购项目报价单</t>
  </si>
  <si>
    <t>序号</t>
  </si>
  <si>
    <t>置购单号</t>
  </si>
  <si>
    <t>产品品名</t>
  </si>
  <si>
    <t>规格</t>
  </si>
  <si>
    <t>单位</t>
  </si>
  <si>
    <t>数量</t>
  </si>
  <si>
    <t>单价（元）</t>
  </si>
  <si>
    <t>总价（元）</t>
  </si>
  <si>
    <t>备注</t>
  </si>
  <si>
    <t>ZGSQ202604170021</t>
  </si>
  <si>
    <t>牙椅水杯置物架</t>
  </si>
  <si>
    <t>罗盘装置，可调松紧，可放约60杯</t>
  </si>
  <si>
    <t>个</t>
  </si>
  <si>
    <t>4.0</t>
  </si>
  <si>
    <t>ZGSQ202604150017</t>
  </si>
  <si>
    <t>方桶</t>
  </si>
  <si>
    <t>22L加厚方桶，47*25*26cm</t>
  </si>
  <si>
    <t>2.0</t>
  </si>
  <si>
    <t>ZGSQ202604140002</t>
  </si>
  <si>
    <t>标本筐</t>
  </si>
  <si>
    <t>外尺寸：480*353*170mm
内尺寸：440*313*163mm</t>
  </si>
  <si>
    <t>30.0</t>
  </si>
  <si>
    <t>ZGSQ202604080007</t>
  </si>
  <si>
    <t>PVC缠绕膜</t>
  </si>
  <si>
    <t>宽8cm，颜色：透明</t>
  </si>
  <si>
    <t>卷</t>
  </si>
  <si>
    <t>10.0</t>
  </si>
  <si>
    <t>ZGSQ202604080007、ZGSQ202603090039</t>
  </si>
  <si>
    <t>牙线</t>
  </si>
  <si>
    <t>微蜡牙线，尼龙丝，50米/卷</t>
  </si>
  <si>
    <t>20.0</t>
  </si>
  <si>
    <t>ZGSQ202604070033</t>
  </si>
  <si>
    <t>上置式水桶饮水机</t>
  </si>
  <si>
    <t>型号：YR1518S-X 温热宽
尺寸：310*305*920mm(长宽高)
额定电压/频率:220V-/50Hz
额定功率:420W
耗电量:≤0.75kW·h/24h
加热能力:4L/h
热水出水水温:≥90℃
储物柜容积:36L</t>
  </si>
  <si>
    <t>台</t>
  </si>
  <si>
    <t>1.0</t>
  </si>
  <si>
    <t>台式饮水机</t>
  </si>
  <si>
    <t>标配款
制热功率：550w
额定电压：220V
制冷功率：70w
额定频率：50Hz
总功率：620w
制热温度：≥95℃
机身尺寸：255*250*410mm</t>
  </si>
  <si>
    <t>ZGSQ202603240028</t>
  </si>
  <si>
    <t>测氯试纸</t>
  </si>
  <si>
    <t>四环牌G-I型消毒剂浓度试纸，48条/本，20本/盒</t>
  </si>
  <si>
    <t>盒</t>
  </si>
  <si>
    <t>ZGSQ202603200005</t>
  </si>
  <si>
    <t>电子水温计</t>
  </si>
  <si>
    <t>-50℃-+300摄氏度，电池款</t>
  </si>
  <si>
    <t>支</t>
  </si>
  <si>
    <t>ZGSQ202602040019</t>
  </si>
  <si>
    <t>刷子</t>
  </si>
  <si>
    <t>单头器械刷，18cm</t>
  </si>
  <si>
    <t>ZGSQ202605080025、ZGSQ202605180002</t>
  </si>
  <si>
    <t>换鞋凳</t>
  </si>
  <si>
    <t>60*27*45cm，全楠竹加厚材质，三层</t>
  </si>
  <si>
    <t>ZGSQ202604300007、ZGSQ202604300006</t>
  </si>
  <si>
    <t>冲凉椅</t>
  </si>
  <si>
    <t>规格详见图片，靠背扶手款，附加吸盘脚垫</t>
  </si>
  <si>
    <t>把</t>
  </si>
  <si>
    <t>ZGSQ202604240013</t>
  </si>
  <si>
    <t>消毒液置物架</t>
  </si>
  <si>
    <t>135*95*55mm，孔径52mm，2孔</t>
  </si>
  <si>
    <t>ZGSQ202605150023</t>
  </si>
  <si>
    <t>文件夹风琴包</t>
  </si>
  <si>
    <t>升级加厚12格</t>
  </si>
  <si>
    <t>本</t>
  </si>
  <si>
    <t>ZGSQ202605150022</t>
  </si>
  <si>
    <t>A3文件夹</t>
  </si>
  <si>
    <t>水滴抽杆夹，A3,横版</t>
  </si>
  <si>
    <t>5.0</t>
  </si>
  <si>
    <t>ZGSQ202605140024</t>
  </si>
  <si>
    <t>活性炭除湿盒</t>
  </si>
  <si>
    <t>230克/盒</t>
  </si>
  <si>
    <t>合计：</t>
  </si>
  <si>
    <t>备注：1.以上报价包含运输、税费等与本项目所产生的所有相关费用，按需配送到指定科室。
2.不接受快递配送。</t>
  </si>
  <si>
    <t>报价单位：</t>
  </si>
  <si>
    <t>联系人：</t>
  </si>
  <si>
    <t>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</si>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</sst>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0"/>
    </font>
    <font>
      <b/>
      <sz val="14"/>
      <name val="宋体"/>
      <charset val="0"/>
    </font>
    <font>
      <b/>
      <sz val="12"/>
      <name val="宋体"/>
      <charset val="134"/>
    </font>
    <font>
      <sz val="12"/>
      <name val="宋体"/>
      <charset val="0"/>
    </font>
    <font>
      <sz val="11"/>
      <color indexed="8"/>
      <name val="宋体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22" sqref="A22:I22"/>
    </sheetView>
  </sheetViews>
  <sheetFormatPr defaultColWidth="9.14285714285714" defaultRowHeight="12.75"/>
  <cols>
    <col min="2" max="2" width="29.8571428571429" customWidth="1"/>
    <col min="3" max="3" width="27.4285714285714" customWidth="1"/>
    <col min="4" max="4" width="34.5714285714286" customWidth="1"/>
    <col min="6" max="8" width="15.2857142857143" customWidth="1"/>
    <col min="9" max="9" width="59.7142857142857" customWidth="1"/>
  </cols>
  <sheetData>
    <row r="1" ht="5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2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2" t="s">
        <v>9</v>
      </c>
    </row>
    <row r="3" ht="108" customHeight="1" spans="1:9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6"/>
      <c r="H3" s="6"/>
      <c r="I3" s="6" t="str">
        <f>_xlfn.DISPIMG("ID_45E3E030548846FA9383C8C51ABA6BE5",1)</f>
        <v>=DISPIMG("ID_45E3E030548846FA9383C8C51ABA6BE5",1)</v>
      </c>
    </row>
    <row r="4" ht="123" customHeight="1" spans="1:9">
      <c r="A4" s="4">
        <v>2</v>
      </c>
      <c r="B4" s="5" t="s">
        <v>15</v>
      </c>
      <c r="C4" s="5" t="s">
        <v>16</v>
      </c>
      <c r="D4" s="5" t="s">
        <v>17</v>
      </c>
      <c r="E4" s="5" t="s">
        <v>13</v>
      </c>
      <c r="F4" s="5" t="s">
        <v>18</v>
      </c>
      <c r="G4" s="7"/>
      <c r="H4" s="6"/>
      <c r="I4" s="8" t="str">
        <f>_xlfn.DISPIMG("ID_0CACAA7C15984E3D9054E3791E9AA5E3",1)</f>
        <v>=DISPIMG("ID_0CACAA7C15984E3D9054E3791E9AA5E3",1)</v>
      </c>
    </row>
    <row r="5" ht="90" customHeight="1" spans="1:9">
      <c r="A5" s="4">
        <v>3</v>
      </c>
      <c r="B5" s="5" t="s">
        <v>19</v>
      </c>
      <c r="C5" s="5" t="s">
        <v>20</v>
      </c>
      <c r="D5" s="9" t="s">
        <v>21</v>
      </c>
      <c r="E5" s="5" t="s">
        <v>13</v>
      </c>
      <c r="F5" s="5" t="s">
        <v>22</v>
      </c>
      <c r="G5" s="10"/>
      <c r="H5" s="6"/>
      <c r="I5" s="11" t="str">
        <f>_xlfn.DISPIMG("ID_2B502C0D554E459AA4E49DF7B8FEC2F3",1)</f>
        <v>=DISPIMG("ID_2B502C0D554E459AA4E49DF7B8FEC2F3",1)</v>
      </c>
    </row>
    <row r="6" ht="124" customHeight="1" spans="1:9">
      <c r="A6" s="4">
        <v>4</v>
      </c>
      <c r="B6" s="5" t="s">
        <v>23</v>
      </c>
      <c r="C6" s="5" t="s">
        <v>24</v>
      </c>
      <c r="D6" s="5" t="s">
        <v>25</v>
      </c>
      <c r="E6" s="5" t="s">
        <v>26</v>
      </c>
      <c r="F6" s="5" t="s">
        <v>27</v>
      </c>
      <c r="G6" s="10"/>
      <c r="H6" s="6"/>
      <c r="I6" s="11" t="str">
        <f>_xlfn.DISPIMG("ID_C7BB07927B1D43939784FC83BBA8EC2F",1)</f>
        <v>=DISPIMG("ID_C7BB07927B1D43939784FC83BBA8EC2F",1)</v>
      </c>
    </row>
    <row r="7" ht="92" customHeight="1" spans="1:9">
      <c r="A7" s="4">
        <v>5</v>
      </c>
      <c r="B7" s="9" t="s">
        <v>28</v>
      </c>
      <c r="C7" s="5" t="s">
        <v>29</v>
      </c>
      <c r="D7" s="5" t="s">
        <v>30</v>
      </c>
      <c r="E7" s="5" t="s">
        <v>26</v>
      </c>
      <c r="F7" s="5" t="s">
        <v>31</v>
      </c>
      <c r="G7" s="10"/>
      <c r="H7" s="6"/>
      <c r="I7" s="11" t="str">
        <f>_xlfn.DISPIMG("ID_DFF26B57C67B4A1C89B56756574080C9",1)</f>
        <v>=DISPIMG("ID_DFF26B57C67B4A1C89B56756574080C9",1)</v>
      </c>
    </row>
    <row r="8" ht="135" customHeight="1" spans="1:9">
      <c r="A8" s="4">
        <v>6</v>
      </c>
      <c r="B8" s="12" t="s">
        <v>32</v>
      </c>
      <c r="C8" s="5" t="s">
        <v>33</v>
      </c>
      <c r="D8" s="13" t="s">
        <v>34</v>
      </c>
      <c r="E8" s="5" t="s">
        <v>35</v>
      </c>
      <c r="F8" s="5" t="s">
        <v>36</v>
      </c>
      <c r="G8" s="10"/>
      <c r="H8" s="6"/>
      <c r="I8" s="14" t="str">
        <f>_xlfn.DISPIMG("ID_48549492A0E945ED9C8CCC30EEDD13F5",1)</f>
        <v>=DISPIMG("ID_48549492A0E945ED9C8CCC30EEDD13F5",1)</v>
      </c>
    </row>
    <row r="9" ht="168" customHeight="1" spans="1:9">
      <c r="A9" s="4">
        <v>7</v>
      </c>
      <c r="B9" s="15"/>
      <c r="C9" s="5" t="s">
        <v>37</v>
      </c>
      <c r="D9" s="9" t="s">
        <v>38</v>
      </c>
      <c r="E9" s="5" t="s">
        <v>35</v>
      </c>
      <c r="F9" s="5" t="s">
        <v>36</v>
      </c>
      <c r="G9" s="10"/>
      <c r="H9" s="6"/>
      <c r="I9" s="11" t="str">
        <f>_xlfn.DISPIMG("ID_396FC84682204FFFAF0A77DBF0410F2B",1)</f>
        <v>=DISPIMG("ID_396FC84682204FFFAF0A77DBF0410F2B",1)</v>
      </c>
    </row>
    <row r="10" ht="205" customHeight="1" spans="1:9">
      <c r="A10" s="4">
        <v>8</v>
      </c>
      <c r="B10" s="5" t="s">
        <v>39</v>
      </c>
      <c r="C10" s="5" t="s">
        <v>40</v>
      </c>
      <c r="D10" s="9" t="s">
        <v>41</v>
      </c>
      <c r="E10" s="5" t="s">
        <v>42</v>
      </c>
      <c r="F10" s="5" t="s">
        <v>36</v>
      </c>
      <c r="G10" s="10"/>
      <c r="H10" s="6"/>
      <c r="I10" s="11" t="str">
        <f>_xlfn.DISPIMG("ID_2BFA7EAB5DC74C208E57D0B1E26381CC",1)</f>
        <v>=DISPIMG("ID_2BFA7EAB5DC74C208E57D0B1E26381CC",1)</v>
      </c>
    </row>
    <row r="11" ht="115" customHeight="1" spans="1:9">
      <c r="A11" s="4">
        <v>9</v>
      </c>
      <c r="B11" s="5" t="s">
        <v>43</v>
      </c>
      <c r="C11" s="5" t="s">
        <v>44</v>
      </c>
      <c r="D11" s="5" t="s">
        <v>45</v>
      </c>
      <c r="E11" s="5" t="s">
        <v>46</v>
      </c>
      <c r="F11" s="5" t="s">
        <v>18</v>
      </c>
      <c r="G11" s="10"/>
      <c r="H11" s="6"/>
      <c r="I11" s="11" t="str">
        <f>_xlfn.DISPIMG("ID_FE9A59D6DC26498090C78CCF4DFDBE2B",1)</f>
        <v>=DISPIMG("ID_FE9A59D6DC26498090C78CCF4DFDBE2B",1)</v>
      </c>
    </row>
    <row r="12" ht="115" customHeight="1" spans="1:9">
      <c r="A12" s="4">
        <v>10</v>
      </c>
      <c r="B12" s="5" t="s">
        <v>47</v>
      </c>
      <c r="C12" s="5" t="s">
        <v>48</v>
      </c>
      <c r="D12" s="5" t="s">
        <v>49</v>
      </c>
      <c r="E12" s="5" t="s">
        <v>13</v>
      </c>
      <c r="F12" s="5" t="s">
        <v>31</v>
      </c>
      <c r="G12" s="10"/>
      <c r="H12" s="6"/>
      <c r="I12" s="11" t="str">
        <f>_xlfn.DISPIMG("ID_8E2EDCD9E14E4AB1941C101526F15994",1)</f>
        <v>=DISPIMG("ID_8E2EDCD9E14E4AB1941C101526F15994",1)</v>
      </c>
    </row>
    <row r="13" ht="111" customHeight="1" spans="1:9">
      <c r="A13" s="4">
        <v>11</v>
      </c>
      <c r="B13" s="9" t="s">
        <v>50</v>
      </c>
      <c r="C13" s="5" t="s">
        <v>51</v>
      </c>
      <c r="D13" s="16" t="s">
        <v>52</v>
      </c>
      <c r="E13" s="17" t="s">
        <v>13</v>
      </c>
      <c r="F13" s="17">
        <v>3</v>
      </c>
      <c r="G13" s="10"/>
      <c r="H13" s="6"/>
      <c r="I13" s="11" t="str">
        <f>_xlfn.DISPIMG("ID_33D41E6EBAF1458F84D8F476FDBE5ADC",1)</f>
        <v>=DISPIMG("ID_33D41E6EBAF1458F84D8F476FDBE5ADC",1)</v>
      </c>
    </row>
    <row r="14" ht="111" customHeight="1" spans="1:9">
      <c r="A14" s="4">
        <v>12</v>
      </c>
      <c r="B14" s="9" t="s">
        <v>53</v>
      </c>
      <c r="C14" s="5" t="s">
        <v>54</v>
      </c>
      <c r="D14" s="16" t="s">
        <v>55</v>
      </c>
      <c r="E14" s="18" t="s">
        <v>56</v>
      </c>
      <c r="F14" s="18">
        <v>18</v>
      </c>
      <c r="G14" s="10"/>
      <c r="H14" s="6"/>
      <c r="I14" s="11" t="str">
        <f>_xlfn.DISPIMG("ID_56088EDF2315405AB85529091A543189",1)</f>
        <v>=DISPIMG("ID_56088EDF2315405AB85529091A543189",1)</v>
      </c>
    </row>
    <row r="15" ht="111" customHeight="1" spans="1:9">
      <c r="A15" s="4">
        <v>13</v>
      </c>
      <c r="B15" s="16" t="s">
        <v>57</v>
      </c>
      <c r="C15" s="5" t="s">
        <v>58</v>
      </c>
      <c r="D15" s="16" t="s">
        <v>59</v>
      </c>
      <c r="E15" s="18" t="s">
        <v>13</v>
      </c>
      <c r="F15" s="18">
        <v>4</v>
      </c>
      <c r="G15" s="10"/>
      <c r="H15" s="6"/>
      <c r="I15" s="11" t="str">
        <f>_xlfn.DISPIMG("ID_24093870852A482F950BB58C6E03538F",1)</f>
        <v>=DISPIMG("ID_24093870852A482F950BB58C6E03538F",1)</v>
      </c>
    </row>
    <row r="16" ht="81" customHeight="1" spans="1:9">
      <c r="A16" s="4">
        <v>14</v>
      </c>
      <c r="B16" s="5" t="s">
        <v>60</v>
      </c>
      <c r="C16" s="5" t="s">
        <v>61</v>
      </c>
      <c r="D16" s="16" t="s">
        <v>62</v>
      </c>
      <c r="E16" s="5" t="s">
        <v>63</v>
      </c>
      <c r="F16" s="5" t="s">
        <v>27</v>
      </c>
      <c r="G16" s="10"/>
      <c r="H16" s="6"/>
      <c r="I16" s="11" t="str">
        <f>_xlfn.DISPIMG("ID_414BB7C6562D4A5198DA700E7D43DEEC",1)</f>
        <v>=DISPIMG("ID_414BB7C6562D4A5198DA700E7D43DEEC",1)</v>
      </c>
    </row>
    <row r="17" ht="81" customHeight="1" spans="1:9">
      <c r="A17" s="4">
        <v>15</v>
      </c>
      <c r="B17" s="5" t="s">
        <v>64</v>
      </c>
      <c r="C17" s="5" t="s">
        <v>65</v>
      </c>
      <c r="D17" s="16" t="s">
        <v>66</v>
      </c>
      <c r="E17" s="5" t="s">
        <v>63</v>
      </c>
      <c r="F17" s="5" t="s">
        <v>67</v>
      </c>
      <c r="G17" s="10"/>
      <c r="H17" s="6"/>
      <c r="I17" s="11" t="str">
        <f>_xlfn.DISPIMG("ID_6DF7E122D9F3462BBE5363FAAD0CFCA4",1)</f>
        <v>=DISPIMG("ID_6DF7E122D9F3462BBE5363FAAD0CFCA4",1)</v>
      </c>
    </row>
    <row r="18" ht="81" customHeight="1" spans="1:9">
      <c r="A18" s="4">
        <v>16</v>
      </c>
      <c r="B18" s="5" t="s">
        <v>68</v>
      </c>
      <c r="C18" s="5" t="s">
        <v>69</v>
      </c>
      <c r="D18" s="16" t="s">
        <v>70</v>
      </c>
      <c r="E18" s="5" t="s">
        <v>42</v>
      </c>
      <c r="F18" s="5" t="s">
        <v>31</v>
      </c>
      <c r="G18" s="10"/>
      <c r="H18" s="6"/>
      <c r="I18" s="11" t="str">
        <f>_xlfn.DISPIMG("ID_991FBD41BC374585BFA2285AC0D05400",1)</f>
        <v>=DISPIMG("ID_991FBD41BC374585BFA2285AC0D05400",1)</v>
      </c>
    </row>
    <row r="19" ht="37" customHeight="1" spans="1:9">
      <c r="A19" s="19"/>
      <c r="B19" s="16"/>
      <c r="C19" s="16"/>
      <c r="D19" s="16"/>
      <c r="E19" s="16"/>
      <c r="F19" s="16"/>
      <c r="G19" s="10" t="s">
        <v>71</v>
      </c>
      <c r="H19" s="10">
        <f>SUM(H3:H18)</f>
        <v>0</v>
      </c>
      <c r="I19" s="11"/>
    </row>
    <row r="20" ht="37" customHeight="1" spans="1:9">
      <c r="A20" s="20" t="s">
        <v>72</v>
      </c>
      <c r="B20" s="21"/>
      <c r="C20" s="21"/>
      <c r="D20" s="21"/>
      <c r="E20" s="21"/>
      <c r="F20" s="21"/>
      <c r="G20" s="21"/>
      <c r="H20" s="21"/>
      <c r="I20" s="22"/>
    </row>
    <row r="21" ht="34" customHeight="1" spans="1:9">
      <c r="A21" s="20" t="s">
        <v>73</v>
      </c>
      <c r="B21" s="21"/>
      <c r="C21" s="21"/>
      <c r="D21" s="21"/>
      <c r="E21" s="21"/>
      <c r="F21" s="21"/>
      <c r="G21" s="21"/>
      <c r="H21" s="21"/>
      <c r="I21" s="22"/>
    </row>
    <row r="22" ht="34" customHeight="1" spans="1:9">
      <c r="A22" s="20" t="s">
        <v>74</v>
      </c>
      <c r="B22" s="21"/>
      <c r="C22" s="21"/>
      <c r="D22" s="21"/>
      <c r="E22" s="21"/>
      <c r="F22" s="21"/>
      <c r="G22" s="21"/>
      <c r="H22" s="21"/>
      <c r="I22" s="22"/>
    </row>
    <row r="23" ht="34" customHeight="1" spans="1:9">
      <c r="A23" s="20" t="s">
        <v>75</v>
      </c>
      <c r="B23" s="21"/>
      <c r="C23" s="21"/>
      <c r="D23" s="21"/>
      <c r="E23" s="21"/>
      <c r="F23" s="21"/>
      <c r="G23" s="21"/>
      <c r="H23" s="21"/>
      <c r="I23" s="22"/>
    </row>
    <row r="24" ht="34" customHeight="1" spans="1:9">
      <c r="A24" s="23" t="s">
        <v>76</v>
      </c>
      <c r="B24" s="23"/>
      <c r="C24" s="23"/>
      <c r="D24" s="23"/>
      <c r="E24" s="23"/>
      <c r="F24" s="23"/>
      <c r="G24" s="23"/>
      <c r="H24" s="23"/>
      <c r="I24" s="23"/>
    </row>
  </sheetData>
  <mergeCells count="8">
    <mergeCell ref="A1:I1"/>
    <mergeCell ref="A19:F19"/>
    <mergeCell ref="A20:I20"/>
    <mergeCell ref="A21:I21"/>
    <mergeCell ref="A22:I22"/>
    <mergeCell ref="A23:I23"/>
    <mergeCell ref="A24:I24"/>
    <mergeCell ref="B8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</dc:creator>
  <cp:lastModifiedBy>cly</cp:lastModifiedBy>
  <dcterms:created xsi:type="dcterms:W3CDTF">2024-08-07T08:09:00Z</dcterms:created>
  <dcterms:modified xsi:type="dcterms:W3CDTF">2026-06-02T03:27:57Z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41423FEA449441E29D13EDB6D31CD4DF_11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